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6" yWindow="576" windowWidth="17892" windowHeight="6600" activeTab="7"/>
  </bookViews>
  <sheets>
    <sheet name="Přehled o stavu rozpočtu 2024" sheetId="31" r:id="rId1"/>
    <sheet name="PŘÍJMY 2024 - NÁVRH ROZPOČTU" sheetId="29" r:id="rId2"/>
    <sheet name="PŘÍJMY 2024-ROZPOČET SCHVÁLENÝ" sheetId="33" r:id="rId3"/>
    <sheet name="PŘÍJMY 2024-změna od NÁVRHU" sheetId="34" r:id="rId4"/>
    <sheet name="Komentář k ROZPOČTU schv. 2024" sheetId="30" r:id="rId5"/>
    <sheet name="VÝDAJE 2024 - NÁVRH ROZPOČTU" sheetId="32" r:id="rId6"/>
    <sheet name="VÝDAJE 2024-ROZPOČET SCHVÁLENÝ" sheetId="35" r:id="rId7"/>
    <sheet name="VÝDAJE 2024-změna od návrhu" sheetId="36" r:id="rId8"/>
  </sheets>
  <definedNames>
    <definedName name="_xlnm.Print_Titles" localSheetId="0">'Přehled o stavu rozpočtu 2024'!$1:$2</definedName>
    <definedName name="_xlnm.Print_Titles" localSheetId="1">'PŘÍJMY 2024 - NÁVRH ROZPOČTU'!$1:$3</definedName>
    <definedName name="_xlnm.Print_Titles" localSheetId="2">'PŘÍJMY 2024-ROZPOČET SCHVÁLENÝ'!$1:$3</definedName>
    <definedName name="_xlnm.Print_Titles" localSheetId="3">'PŘÍJMY 2024-změna od NÁVRHU'!$1:$3</definedName>
    <definedName name="_xlnm.Print_Area" localSheetId="4">'Komentář k ROZPOČTU schv. 2024'!$A$1:$E$216</definedName>
  </definedNames>
  <calcPr calcId="145621"/>
</workbook>
</file>

<file path=xl/calcChain.xml><?xml version="1.0" encoding="utf-8"?>
<calcChain xmlns="http://schemas.openxmlformats.org/spreadsheetml/2006/main">
  <c r="G45" i="36" l="1"/>
  <c r="G21" i="36" l="1"/>
  <c r="G43" i="35"/>
  <c r="G17" i="35" l="1"/>
  <c r="F17" i="35"/>
  <c r="E17" i="35"/>
  <c r="G8" i="35"/>
  <c r="F19" i="35" s="1"/>
  <c r="F8" i="35"/>
  <c r="E8" i="35"/>
  <c r="F13" i="34" l="1"/>
  <c r="F6" i="34"/>
  <c r="F110" i="33"/>
  <c r="E110" i="33"/>
  <c r="D110" i="33"/>
  <c r="F101" i="33"/>
  <c r="E101" i="33"/>
  <c r="D101" i="33"/>
  <c r="D102" i="33" s="1"/>
  <c r="F99" i="33"/>
  <c r="F102" i="33" s="1"/>
  <c r="E112" i="33" s="1"/>
  <c r="E99" i="33"/>
  <c r="D99" i="33"/>
  <c r="F97" i="33"/>
  <c r="E97" i="33"/>
  <c r="D97" i="33"/>
  <c r="F95" i="33"/>
  <c r="E95" i="33"/>
  <c r="E102" i="33" s="1"/>
  <c r="D95" i="33"/>
  <c r="F93" i="33"/>
  <c r="E93" i="33"/>
  <c r="D93" i="33"/>
  <c r="F90" i="33"/>
  <c r="E90" i="33"/>
  <c r="D90" i="33"/>
  <c r="F88" i="33"/>
  <c r="E88" i="33"/>
  <c r="D88" i="33"/>
  <c r="F86" i="33"/>
  <c r="E86" i="33"/>
  <c r="D86" i="33"/>
  <c r="F83" i="33"/>
  <c r="E83" i="33"/>
  <c r="D83" i="33"/>
  <c r="F80" i="33"/>
  <c r="E80" i="33"/>
  <c r="D80" i="33"/>
  <c r="F77" i="33"/>
  <c r="E77" i="33"/>
  <c r="D77" i="33"/>
  <c r="F75" i="33"/>
  <c r="E75" i="33"/>
  <c r="D75" i="33"/>
  <c r="F67" i="33"/>
  <c r="E67" i="33"/>
  <c r="D67" i="33"/>
  <c r="F65" i="33"/>
  <c r="E65" i="33"/>
  <c r="D65" i="33"/>
  <c r="F63" i="33"/>
  <c r="E63" i="33"/>
  <c r="D63" i="33"/>
  <c r="F59" i="33"/>
  <c r="E59" i="33"/>
  <c r="D59" i="33"/>
  <c r="F54" i="33"/>
  <c r="E54" i="33"/>
  <c r="D54" i="33"/>
  <c r="F50" i="33"/>
  <c r="E50" i="33"/>
  <c r="D50" i="33"/>
  <c r="F48" i="33"/>
  <c r="E48" i="33"/>
  <c r="D48" i="33"/>
  <c r="F41" i="33"/>
  <c r="E41" i="33"/>
  <c r="D41" i="33"/>
  <c r="F37" i="33"/>
  <c r="E37" i="33"/>
  <c r="D37" i="33"/>
  <c r="F35" i="33"/>
  <c r="E35" i="33"/>
  <c r="D35" i="33"/>
  <c r="F33" i="33"/>
  <c r="E33" i="33"/>
  <c r="D33" i="33"/>
  <c r="F30" i="33"/>
  <c r="E30" i="33"/>
  <c r="D30" i="33"/>
  <c r="F25" i="33"/>
  <c r="E25" i="33"/>
  <c r="D25" i="33"/>
  <c r="G40" i="32" l="1"/>
  <c r="G17" i="32" l="1"/>
  <c r="F17" i="32"/>
  <c r="E17" i="32"/>
  <c r="G8" i="32"/>
  <c r="F8" i="32"/>
  <c r="E8" i="32"/>
  <c r="F19" i="32" l="1"/>
  <c r="E5" i="31"/>
  <c r="E6" i="31" s="1"/>
  <c r="E10" i="31"/>
  <c r="E15" i="31"/>
  <c r="C28" i="31"/>
  <c r="C26" i="31"/>
  <c r="F86" i="29" l="1"/>
  <c r="E86" i="29"/>
  <c r="D86" i="29"/>
  <c r="C22" i="31" l="1"/>
  <c r="C34" i="31" s="1"/>
  <c r="D41" i="29" l="1"/>
  <c r="E101" i="29" l="1"/>
  <c r="F101" i="29"/>
  <c r="D101" i="29"/>
  <c r="E99" i="29"/>
  <c r="F99" i="29"/>
  <c r="D99" i="29"/>
  <c r="E97" i="29"/>
  <c r="F97" i="29"/>
  <c r="D97" i="29"/>
  <c r="E95" i="29"/>
  <c r="F95" i="29"/>
  <c r="D95" i="29"/>
  <c r="E93" i="29"/>
  <c r="F93" i="29"/>
  <c r="D93" i="29"/>
  <c r="E90" i="29"/>
  <c r="F90" i="29"/>
  <c r="D90" i="29"/>
  <c r="E88" i="29"/>
  <c r="F88" i="29"/>
  <c r="D88" i="29"/>
  <c r="E83" i="29"/>
  <c r="F83" i="29"/>
  <c r="D83" i="29"/>
  <c r="E80" i="29"/>
  <c r="F80" i="29"/>
  <c r="D80" i="29"/>
  <c r="E77" i="29"/>
  <c r="F77" i="29"/>
  <c r="D77" i="29"/>
  <c r="E75" i="29"/>
  <c r="F75" i="29"/>
  <c r="D75" i="29"/>
  <c r="E67" i="29"/>
  <c r="F67" i="29"/>
  <c r="D67" i="29"/>
  <c r="E65" i="29"/>
  <c r="F65" i="29"/>
  <c r="D65" i="29"/>
  <c r="E63" i="29"/>
  <c r="F63" i="29"/>
  <c r="D63" i="29"/>
  <c r="E59" i="29"/>
  <c r="F59" i="29"/>
  <c r="D59" i="29"/>
  <c r="E54" i="29"/>
  <c r="F54" i="29"/>
  <c r="D54" i="29"/>
  <c r="E50" i="29"/>
  <c r="F50" i="29"/>
  <c r="D50" i="29"/>
  <c r="E48" i="29"/>
  <c r="F48" i="29"/>
  <c r="D48" i="29"/>
  <c r="E41" i="29"/>
  <c r="F41" i="29"/>
  <c r="E37" i="29"/>
  <c r="F37" i="29"/>
  <c r="D37" i="29"/>
  <c r="E35" i="29"/>
  <c r="F35" i="29"/>
  <c r="D35" i="29"/>
  <c r="E33" i="29"/>
  <c r="F33" i="29"/>
  <c r="D33" i="29"/>
  <c r="E30" i="29"/>
  <c r="F30" i="29"/>
  <c r="D30" i="29"/>
  <c r="E25" i="29"/>
  <c r="F25" i="29"/>
  <c r="D25" i="29"/>
  <c r="F110" i="29"/>
  <c r="E110" i="29"/>
  <c r="D110" i="29"/>
  <c r="D102" i="29" l="1"/>
  <c r="E102" i="29"/>
  <c r="F102" i="29"/>
  <c r="E112" i="29" l="1"/>
  <c r="C21" i="31"/>
  <c r="C23" i="31" s="1"/>
  <c r="C30" i="31" l="1"/>
  <c r="C33" i="31" l="1"/>
  <c r="C35" i="31" s="1"/>
</calcChain>
</file>

<file path=xl/sharedStrings.xml><?xml version="1.0" encoding="utf-8"?>
<sst xmlns="http://schemas.openxmlformats.org/spreadsheetml/2006/main" count="803" uniqueCount="315">
  <si>
    <t>I. ROZPOČTOVÉ PŘÍJMY</t>
  </si>
  <si>
    <t>Paragraf</t>
  </si>
  <si>
    <t>Položka</t>
  </si>
  <si>
    <t>Text</t>
  </si>
  <si>
    <t>0000</t>
  </si>
  <si>
    <t>Správní poplatky</t>
  </si>
  <si>
    <t>Neinv.př.transfery ze SR v rámci souhr.dot.vztahu</t>
  </si>
  <si>
    <t>Neinvestiční přijaté transfery od krajů</t>
  </si>
  <si>
    <t>Bez ODPA</t>
  </si>
  <si>
    <t>Podpora ostatních produkčních činností</t>
  </si>
  <si>
    <t>Cestovní ruch</t>
  </si>
  <si>
    <t>Pitná voda</t>
  </si>
  <si>
    <t>Činnosti knihovnické</t>
  </si>
  <si>
    <t>Ostatní nedaňové příjmy jinde nezařazené</t>
  </si>
  <si>
    <t>Ostatní záležitosti kultury</t>
  </si>
  <si>
    <t>Ostatní zdravotnická zaříz.a služby pro zdravot.</t>
  </si>
  <si>
    <t>Bytové hospodářství</t>
  </si>
  <si>
    <t>Nebytové hospodářství</t>
  </si>
  <si>
    <t>Pohřebnictví</t>
  </si>
  <si>
    <t>Výstavba a údržba místních inženýrských sítí</t>
  </si>
  <si>
    <t>Ostatní příjmy z vlastní činnosti</t>
  </si>
  <si>
    <t>Sběr a svoz nebezpečných odpadů</t>
  </si>
  <si>
    <t>Sběr a svoz komunálních odpadů</t>
  </si>
  <si>
    <t>Využívání a zneškodňování nebezpečných odpadů</t>
  </si>
  <si>
    <t>Využívání a zneškodňování komun.odpadů</t>
  </si>
  <si>
    <t>Ostatní nakládání s odpady</t>
  </si>
  <si>
    <t>5512</t>
  </si>
  <si>
    <t>Požární ochrana - dobrovolná část</t>
  </si>
  <si>
    <t>Činnost místní správy</t>
  </si>
  <si>
    <t>Obecné příjmy a výdaje z finančních operací</t>
  </si>
  <si>
    <t>Převody z rozpočtových účtů</t>
  </si>
  <si>
    <t>Převody vlastním fondům v rozpočtech územní úrovně</t>
  </si>
  <si>
    <t>Ostatní činnosti j.n.</t>
  </si>
  <si>
    <t>ROZPOČTOVÉ PŘÍJMY CELKEM</t>
  </si>
  <si>
    <t>II. ROZPOČTOVÉ VÝDAJE</t>
  </si>
  <si>
    <t>Neinv.transfery společenstvím vlastníků jednotek</t>
  </si>
  <si>
    <t>Ostatní neinv.transfery nezisk.a podob.organizacím</t>
  </si>
  <si>
    <t>Ostatní záležitosti kultury,církví a sděl.prostř.</t>
  </si>
  <si>
    <t>Neinvestiční transfery spolkům</t>
  </si>
  <si>
    <t>Neinv.transf. fundacím, ústavům a obecně prosp.sp.</t>
  </si>
  <si>
    <t>Neinvestiční transfery obcím</t>
  </si>
  <si>
    <t>Ostatní neinv.transfery veř.rozp.územní úrovně</t>
  </si>
  <si>
    <t>ROZPOČTOVÉ VÝDAJE CELKEM</t>
  </si>
  <si>
    <t>8115</t>
  </si>
  <si>
    <t>8123</t>
  </si>
  <si>
    <t>8901</t>
  </si>
  <si>
    <t xml:space="preserve">PŘÍJMY </t>
  </si>
  <si>
    <t>Příjmy</t>
  </si>
  <si>
    <r>
      <t xml:space="preserve">                               </t>
    </r>
    <r>
      <rPr>
        <b/>
        <sz val="13"/>
        <rFont val="Times New Roman"/>
        <family val="1"/>
        <charset val="238"/>
      </rPr>
      <t xml:space="preserve"> nedaňové</t>
    </r>
    <r>
      <rPr>
        <sz val="13"/>
        <rFont val="Times New Roman"/>
        <family val="1"/>
        <charset val="238"/>
      </rPr>
      <t xml:space="preserve"> </t>
    </r>
    <r>
      <rPr>
        <sz val="10"/>
        <rFont val="Times New Roman"/>
        <family val="1"/>
        <charset val="238"/>
      </rPr>
      <t xml:space="preserve">(položky 2xxx)   </t>
    </r>
    <r>
      <rPr>
        <sz val="13"/>
        <rFont val="Times New Roman"/>
        <family val="1"/>
        <charset val="238"/>
      </rPr>
      <t xml:space="preserve">  </t>
    </r>
  </si>
  <si>
    <r>
      <t xml:space="preserve">kapitálové </t>
    </r>
    <r>
      <rPr>
        <sz val="10"/>
        <rFont val="Times New Roman"/>
        <family val="1"/>
        <charset val="238"/>
      </rPr>
      <t>(položky  3xxx)</t>
    </r>
  </si>
  <si>
    <r>
      <t xml:space="preserve">Daňové příjmy </t>
    </r>
    <r>
      <rPr>
        <sz val="10"/>
        <rFont val="Times New Roman"/>
        <family val="1"/>
        <charset val="238"/>
      </rPr>
      <t xml:space="preserve">= jedná se o příjmy z daní a poplatků. </t>
    </r>
  </si>
  <si>
    <t>§</t>
  </si>
  <si>
    <t>Daně</t>
  </si>
  <si>
    <r>
      <t xml:space="preserve">• </t>
    </r>
    <r>
      <rPr>
        <sz val="7"/>
        <rFont val="Times New Roman"/>
        <family val="1"/>
        <charset val="238"/>
      </rPr>
      <t xml:space="preserve">  pol.</t>
    </r>
  </si>
  <si>
    <r>
      <t xml:space="preserve">• </t>
    </r>
    <r>
      <rPr>
        <strike/>
        <sz val="7"/>
        <rFont val="Times New Roman"/>
        <family val="1"/>
        <charset val="238"/>
      </rPr>
      <t xml:space="preserve">  pol.</t>
    </r>
  </si>
  <si>
    <t>Daně a poplatky z vybraných činností a služeb</t>
  </si>
  <si>
    <r>
      <t xml:space="preserve">Správní poplatky </t>
    </r>
    <r>
      <rPr>
        <sz val="10"/>
        <rFont val="Times New Roman"/>
        <family val="1"/>
        <charset val="238"/>
      </rPr>
      <t>- poplatky stanovené zákonem o správních poplatcích za správní úkony a správní řízení, jehož výsledkem jsou vydaná povolení, rozhodnutí apod. - např.  některé výkony matriky - např. ověřování podpisů, evidence obyvatel - změna TP, projekt Czech POINT - výpisy z rejstříku trestů, katastru nemovitostí, obchodního a živnostenského rejstříku.</t>
    </r>
  </si>
  <si>
    <r>
      <t xml:space="preserve">Nedaňové příjmy </t>
    </r>
    <r>
      <rPr>
        <b/>
        <sz val="10"/>
        <rFont val="Times New Roman"/>
        <family val="1"/>
        <charset val="238"/>
      </rPr>
      <t>=</t>
    </r>
    <r>
      <rPr>
        <b/>
        <sz val="12"/>
        <rFont val="Times New Roman"/>
        <family val="1"/>
        <charset val="238"/>
      </rPr>
      <t xml:space="preserve"> </t>
    </r>
    <r>
      <rPr>
        <sz val="10"/>
        <rFont val="Times New Roman"/>
        <family val="1"/>
        <charset val="238"/>
      </rPr>
      <t>zahrnují především příjmy z poskytování služeb, nájemné atd. - viz rozpis na jednotlivých § rozp.skladby.</t>
    </r>
  </si>
  <si>
    <r>
      <t>Kapitálové příjmy</t>
    </r>
    <r>
      <rPr>
        <sz val="10"/>
        <rFont val="Times New Roman"/>
        <family val="1"/>
        <charset val="238"/>
      </rPr>
      <t xml:space="preserve"> = jedná se zejména o příjmy související s prodejem dlouhodobého majetku - především § 3639.</t>
    </r>
  </si>
  <si>
    <t>Přijaté transfery - dotace a příspěvky</t>
  </si>
  <si>
    <t xml:space="preserve">Poznámka : </t>
  </si>
  <si>
    <t>Lesní hospodářství</t>
  </si>
  <si>
    <t>Podpora ostatních produkčních činností = (LES)</t>
  </si>
  <si>
    <t>Vnitřní obchod, služby a cestovní ruch</t>
  </si>
  <si>
    <t>Cestovní ruch = (TURISTICKÉ A INFORMAČNÍ CENTRUM Štíty)</t>
  </si>
  <si>
    <t xml:space="preserve">TIC Štíty - prodej zboží - např. prodej kartografického zboží, prodej pohlednic, prodej knih, prodej suvenýrů a reklamních předmětů, prodej poštovních známek. </t>
  </si>
  <si>
    <t>Vodní hospodářství</t>
  </si>
  <si>
    <t>Pitná voda = (VEŘEJNÉ VODOVODY, zdroje pitné vody, VODOJEM)</t>
  </si>
  <si>
    <t>Příjmy související se zásobováním pitnou vodou - VODNÉ.</t>
  </si>
  <si>
    <t>Odvádění a čištění odpadních vod a nakládání s kaly = (KANALIZACE a ČOV)</t>
  </si>
  <si>
    <t>Příjmy za odvádění odpadních vod - STOČNÉ.</t>
  </si>
  <si>
    <t>Kultura</t>
  </si>
  <si>
    <t>Činnosti knihovnické (KNIHOVNY)</t>
  </si>
  <si>
    <t>Ostatní záležitosti kultury = (KULTURNÍ DOMY A KULTURNÍ AKCE)</t>
  </si>
  <si>
    <t xml:space="preserve">Příjmy z různých kulturních akcí, slavností - např. příjmy ze vstupného apod.  </t>
  </si>
  <si>
    <t>Zdravotnictví</t>
  </si>
  <si>
    <t>Ostatní zdravotnická zaříz.a služby pro zdravot. = (ZDRAVOTNÍ STŘEDISKO)</t>
  </si>
  <si>
    <t>Komunální služby a územní rozvoj</t>
  </si>
  <si>
    <t>Pohřebnictví = (HŘBITOVY)</t>
  </si>
  <si>
    <t>Komunální služby a územní rozvoj j.n. = (TECHNICKÉ SLUŽBY MĚSTA Štíty a MAJETEK OBCE)</t>
  </si>
  <si>
    <t>Příjmy z poskytovaných služeb - Technické služby obce - MH (místní hospodářství) - služby pro odběratele.</t>
  </si>
  <si>
    <t>Příjmy z prodeje pozemků.</t>
  </si>
  <si>
    <t>Odpadové hospodářství</t>
  </si>
  <si>
    <t xml:space="preserve">Sběr a svoz komunálních odpadů </t>
  </si>
  <si>
    <t>Příjmy z prodeje tašek na odpad a popelnic.</t>
  </si>
  <si>
    <t>Ostatní příjmy za odpady - prodej kovového odpadu.</t>
  </si>
  <si>
    <t>Požární ochrana</t>
  </si>
  <si>
    <t>Požární ochrana “ dobrovolná část = (JSDH Štíty)</t>
  </si>
  <si>
    <t>Všeobecná veřejná správa a služby</t>
  </si>
  <si>
    <t>Činnost místní správy = (MĚSTSKÝ ÚŘAD Štíty a SPRÁVNÍ ČINNOST OBCE)</t>
  </si>
  <si>
    <t>Finanční operace</t>
  </si>
  <si>
    <t>Ostatní činnosti</t>
  </si>
  <si>
    <t>FINANCOVÁNÍ</t>
  </si>
  <si>
    <t>Změna stavu krátkodobých prostředků na bankovních účtech - zapojení vlastních finačních prostředků - ZBÚ.</t>
  </si>
  <si>
    <t>Zpracovala : Pavlína Minářová</t>
  </si>
  <si>
    <t>KD - příjmy z pronájmu. Poznámka: vč. příjmů z pronájmu společenské místnosti v Crhově.</t>
  </si>
  <si>
    <t>MĚSTO Štíty - převod prostředků z účtu ČNB příp. z účtu ČSOB na ZBÚ u České spořitelny, a.s., ve výdajích bude stejná částka rozpočtována na 6330-5345 (zatím 5.000.000,- Kč).</t>
  </si>
  <si>
    <t>5xxx</t>
  </si>
  <si>
    <t>TIC Štíty - za služby - kopírování, skenování a tisk.</t>
  </si>
  <si>
    <t xml:space="preserve">Souhrnný přehled o stavu rozpočtu MĚSTA Štíty : </t>
  </si>
  <si>
    <r>
      <t>I.</t>
    </r>
    <r>
      <rPr>
        <b/>
        <sz val="7"/>
        <color indexed="18"/>
        <rFont val="Times New Roman"/>
        <family val="1"/>
        <charset val="238"/>
      </rPr>
      <t xml:space="preserve">             </t>
    </r>
    <r>
      <rPr>
        <b/>
        <u/>
        <sz val="12.5"/>
        <color indexed="18"/>
        <rFont val="Arial"/>
        <family val="2"/>
        <charset val="238"/>
      </rPr>
      <t>ROZPOČTOVÉ PŘÍJMY</t>
    </r>
  </si>
  <si>
    <r>
      <t>·</t>
    </r>
    <r>
      <rPr>
        <sz val="7"/>
        <color indexed="18"/>
        <rFont val="Times New Roman"/>
        <family val="1"/>
        <charset val="238"/>
      </rPr>
      <t xml:space="preserve">         </t>
    </r>
    <r>
      <rPr>
        <b/>
        <sz val="10"/>
        <color indexed="18"/>
        <rFont val="Arial"/>
        <family val="2"/>
        <charset val="238"/>
      </rPr>
      <t>CELKEM rozpočtové příjmy:</t>
    </r>
  </si>
  <si>
    <r>
      <t>II.</t>
    </r>
    <r>
      <rPr>
        <b/>
        <sz val="7"/>
        <color indexed="18"/>
        <rFont val="Times New Roman"/>
        <family val="1"/>
        <charset val="238"/>
      </rPr>
      <t xml:space="preserve">           </t>
    </r>
    <r>
      <rPr>
        <b/>
        <u/>
        <sz val="12.5"/>
        <color indexed="18"/>
        <rFont val="Arial"/>
        <family val="2"/>
        <charset val="238"/>
      </rPr>
      <t>ROZPOČTOVÉ VÝDAJE</t>
    </r>
  </si>
  <si>
    <r>
      <t>·</t>
    </r>
    <r>
      <rPr>
        <sz val="7"/>
        <color indexed="18"/>
        <rFont val="Times New Roman"/>
        <family val="1"/>
        <charset val="238"/>
      </rPr>
      <t xml:space="preserve">         </t>
    </r>
    <r>
      <rPr>
        <b/>
        <sz val="10"/>
        <color indexed="18"/>
        <rFont val="Arial"/>
        <family val="2"/>
        <charset val="238"/>
      </rPr>
      <t>CELKEM rozpočtové výdaje :</t>
    </r>
  </si>
  <si>
    <r>
      <t>III.</t>
    </r>
    <r>
      <rPr>
        <b/>
        <sz val="7"/>
        <color indexed="18"/>
        <rFont val="Times New Roman"/>
        <family val="1"/>
        <charset val="238"/>
      </rPr>
      <t xml:space="preserve">          </t>
    </r>
    <r>
      <rPr>
        <b/>
        <u/>
        <sz val="12.5"/>
        <color indexed="18"/>
        <rFont val="Arial"/>
        <family val="2"/>
        <charset val="238"/>
      </rPr>
      <t>FINANCOVÁNÍ – třída 8</t>
    </r>
  </si>
  <si>
    <r>
      <t>·</t>
    </r>
    <r>
      <rPr>
        <sz val="7"/>
        <color indexed="18"/>
        <rFont val="Times New Roman"/>
        <family val="1"/>
        <charset val="238"/>
      </rPr>
      <t xml:space="preserve">         </t>
    </r>
    <r>
      <rPr>
        <b/>
        <sz val="10"/>
        <color indexed="18"/>
        <rFont val="Arial"/>
        <family val="2"/>
        <charset val="238"/>
      </rPr>
      <t>CELKEM financování :</t>
    </r>
  </si>
  <si>
    <t>Rekapitulace:</t>
  </si>
  <si>
    <r>
      <t>ROZPOČTOVÉ PŘÍJMY</t>
    </r>
    <r>
      <rPr>
        <b/>
        <sz val="8"/>
        <color indexed="8"/>
        <rFont val="Symbol"/>
        <family val="1"/>
        <charset val="2"/>
      </rPr>
      <t>;</t>
    </r>
    <r>
      <rPr>
        <b/>
        <sz val="8"/>
        <color indexed="8"/>
        <rFont val="Times New Roman"/>
        <family val="1"/>
        <charset val="238"/>
      </rPr>
      <t xml:space="preserve"> ROZPOČTOVÉ VÝDAJE</t>
    </r>
  </si>
  <si>
    <t xml:space="preserve">PŘÍJMY celkem - VÝDAJE celkem </t>
  </si>
  <si>
    <t xml:space="preserve">FINANCOVÁNÍ </t>
  </si>
  <si>
    <t>pol. 8115</t>
  </si>
  <si>
    <r>
      <t>Změna stavu krát.prostředků na bank.účtech (</t>
    </r>
    <r>
      <rPr>
        <sz val="8"/>
        <color indexed="8"/>
        <rFont val="Calibri"/>
        <family val="2"/>
        <charset val="238"/>
      </rPr>
      <t>±</t>
    </r>
    <r>
      <rPr>
        <sz val="8"/>
        <color indexed="8"/>
        <rFont val="Times New Roman"/>
        <family val="1"/>
        <charset val="238"/>
      </rPr>
      <t xml:space="preserve">)                 </t>
    </r>
    <r>
      <rPr>
        <sz val="7"/>
        <color indexed="8"/>
        <rFont val="Times New Roman"/>
        <family val="1"/>
        <charset val="238"/>
      </rPr>
      <t>(+) = zapojení vlastních fin. prostředků ze ZBÚ</t>
    </r>
    <r>
      <rPr>
        <sz val="7"/>
        <color indexed="8"/>
        <rFont val="Symbol"/>
        <family val="1"/>
        <charset val="2"/>
      </rPr>
      <t>;</t>
    </r>
    <r>
      <rPr>
        <sz val="7"/>
        <color indexed="8"/>
        <rFont val="Times New Roman"/>
        <family val="1"/>
        <charset val="238"/>
      </rPr>
      <t xml:space="preserve"> (-) = úspora</t>
    </r>
  </si>
  <si>
    <t>pol. 8124</t>
  </si>
  <si>
    <t>Uhrazené splátky dlouhod. přijatých půjček (-) = splátky ÚVĚRŮ</t>
  </si>
  <si>
    <t>Třída 8</t>
  </si>
  <si>
    <r>
      <t>Ostatní (</t>
    </r>
    <r>
      <rPr>
        <sz val="8"/>
        <color indexed="8"/>
        <rFont val="Calibri"/>
        <family val="2"/>
        <charset val="238"/>
      </rPr>
      <t>±)</t>
    </r>
  </si>
  <si>
    <r>
      <t>FINANCOVÁNÍ celkem (</t>
    </r>
    <r>
      <rPr>
        <b/>
        <sz val="10"/>
        <color indexed="8"/>
        <rFont val="Calibri"/>
        <family val="2"/>
        <charset val="238"/>
      </rPr>
      <t>±</t>
    </r>
    <r>
      <rPr>
        <b/>
        <sz val="10"/>
        <color indexed="8"/>
        <rFont val="Times New Roman"/>
        <family val="1"/>
        <charset val="238"/>
      </rPr>
      <t>)</t>
    </r>
  </si>
  <si>
    <t>Rekapitulace</t>
  </si>
  <si>
    <t>PŘÍJMY celkem vč. FINANCOVÁNÍ (+)</t>
  </si>
  <si>
    <t xml:space="preserve">VÝDAJE celkem vč. FINANCOVÁNÍ (-) </t>
  </si>
  <si>
    <t>Dlouhodobé přijaté půjčené prostředky (+)</t>
  </si>
  <si>
    <t>Operace z peněžních účtů organizace nemající charakter příjmů a výdajů vládního sektoru (+)</t>
  </si>
  <si>
    <t>FINANCOVÁNÍ CELKEM</t>
  </si>
  <si>
    <t>PŘÍJMY vč. FINANCOVÁNÍ CELKEM</t>
  </si>
  <si>
    <t>Bytové hospodářství = (BYTY MĚSTA Štíty)</t>
  </si>
  <si>
    <t>Nebytové hospodářství = (NEBYTOVÉ PROSTORY MĚSTA Štíty)</t>
  </si>
  <si>
    <t>8124</t>
  </si>
  <si>
    <t>Uhrazené splátky dlouhod. přijatých půjček (-)</t>
  </si>
  <si>
    <t>VÝDAJE vč. FINANCOVÁNÍ CELKEM</t>
  </si>
  <si>
    <t>Příjem z daně z příjmů FO placené plátci</t>
  </si>
  <si>
    <t>Příjem z daně z příjmů FO placené plátci (předčíslí 2612, 4634).</t>
  </si>
  <si>
    <t>Příjem z daně z příjmů FO placené poplatníky</t>
  </si>
  <si>
    <t>Př.z DPFO vybírané srážkou podle zvlášt.sazby daně</t>
  </si>
  <si>
    <t>Příjem z daně z příjmů právnických osob</t>
  </si>
  <si>
    <t>Příjem z daně z přidané hodnoty</t>
  </si>
  <si>
    <t>Př.z odvodů za odnětí půdy ze zem.půd.fondu dle z.</t>
  </si>
  <si>
    <t>Příjem z daně z příjmů FO placené poplatníky (předčíslí 1652).</t>
  </si>
  <si>
    <t>Příjem z DPFO vybírané srážkou podle zvlášt.sazby daně (předčíslí 1660).</t>
  </si>
  <si>
    <t>Příjem z daně z příjmů právnických osob (předčíslí 641).</t>
  </si>
  <si>
    <r>
      <t xml:space="preserve">Příjem z DPPO v případech, kdy poplat. je obec, ... </t>
    </r>
    <r>
      <rPr>
        <i/>
        <sz val="10"/>
        <rFont val="Symbol"/>
        <family val="1"/>
        <charset val="2"/>
      </rPr>
      <t>®</t>
    </r>
    <r>
      <rPr>
        <i/>
        <sz val="10"/>
        <rFont val="Times New Roman"/>
        <family val="1"/>
        <charset val="238"/>
      </rPr>
      <t xml:space="preserve"> bude rozpočtováno až na základě známé skutečnosti.</t>
    </r>
  </si>
  <si>
    <t>Příjem z daně z přidané hodnoty (předčíslí 1679).</t>
  </si>
  <si>
    <t>Příjem z daně z nemovitých věcí (předčíslí 633).</t>
  </si>
  <si>
    <t>Příjem z daně z nemovitých věcí</t>
  </si>
  <si>
    <t xml:space="preserve">Příjem z odvodů za odnětí půdy ze zem.půd.fondu ... - část ve výši 30% je příjmem rozpočtu obce, na jejímž území se odňatá půda nachází. Převod prostřednictvím celního úřadu (předčíslí 676). </t>
  </si>
  <si>
    <t>Př.z daně z hazard.her s výj.dílčí daně z tech.her</t>
  </si>
  <si>
    <t>Příjem z daně z hazardních her s výjimkou dílčí daně z technických her (předčíslí 9814) - převod daně dle §7 odst. 4 písm. b) z. č. 187/2016 Sb - 30% (SFÚ).</t>
  </si>
  <si>
    <t>Př.ze zruš.odvodu z loterií a podob. her kromě od. (předčíslí 3690) - dobíhající příjmy z účtu s předč. 3690.</t>
  </si>
  <si>
    <t>Př.ze zruš.odvodu z loterií a podob. her kromě od.</t>
  </si>
  <si>
    <t>Příjem z poplatku ze psů</t>
  </si>
  <si>
    <t>Příjem z poplatku ze psů.</t>
  </si>
  <si>
    <t>Příjem z poplatku z pobytu.</t>
  </si>
  <si>
    <t>Příjem z poplatku z pobytu</t>
  </si>
  <si>
    <t>Příjem ze zrušených místních poplatků</t>
  </si>
  <si>
    <t>Příjem ze správních poplatků.</t>
  </si>
  <si>
    <t>Příjem ze správních poplatků</t>
  </si>
  <si>
    <t>Příjmy spojené s činností v lesích, například příjmy spojené s těžbou dřeva → za vytěžené dříví, prodej dřeva, palivového dříví, případně i poplatek za sběr semen.</t>
  </si>
  <si>
    <r>
      <t xml:space="preserve">Příjmy z prod. zboží (již nakoup. za úč. prodeje) </t>
    </r>
    <r>
      <rPr>
        <sz val="10"/>
        <rFont val="Symbol"/>
        <family val="1"/>
        <charset val="2"/>
      </rPr>
      <t>®</t>
    </r>
    <r>
      <rPr>
        <sz val="10"/>
        <rFont val="Times New Roman"/>
        <family val="1"/>
        <charset val="238"/>
      </rPr>
      <t xml:space="preserve"> LES - příjmy z prodeje nakoupeného dřeva.</t>
    </r>
  </si>
  <si>
    <t>Příjem z pronájmu nebo pachtu pozemků</t>
  </si>
  <si>
    <t xml:space="preserve">Poznámka - pozor: prodej vstupenek na akce pořádané Městem Štíty jsou zařazeny na § 3319. </t>
  </si>
  <si>
    <t>Příjem z pronájmu nebo pachtu ost. nemov.věcí a JČ</t>
  </si>
  <si>
    <t>Příjem z pronájmu nebo pachtu movitých věcí</t>
  </si>
  <si>
    <t xml:space="preserve">KD - příjmy z pronájmu movitých věcí - např. zapůjčení vybavení KD Štíty. </t>
  </si>
  <si>
    <t>Přijaté peněžité neinvestiční dary</t>
  </si>
  <si>
    <t>Příjem z pojistných plnění</t>
  </si>
  <si>
    <t>Příjem z pronájmu nebo pachtu pozemků.</t>
  </si>
  <si>
    <t>Příjmy z pronájmu nebo pachtu ostatních nemovitých věcí a jejich částí - jiných než zařazených na § 3319, § 3539, § 3612,  § 3613, § 6171 - např. Řáholec, chata Pastviny.</t>
  </si>
  <si>
    <t>Příjmy z pronájmu nebo pachtu movitých věcí MH - např. zapůjčení laviček, stolů, lešení, apod.</t>
  </si>
  <si>
    <t xml:space="preserve">Sběr a svoz nebezpečných odpadů </t>
  </si>
  <si>
    <t>Příjmy související s poskytování služeb - např. poplatky za kopírování, za fax, za hlášení místního rozhlasu. Poplatek za veřejné WC. Režijní poplatky - při prodeji pozemků za vystavení smlouvy. Štítecký list - inzerce.</t>
  </si>
  <si>
    <t>Příjem z úroků</t>
  </si>
  <si>
    <t>Převody vlastním fondům v rozpočtech územní úrovně = (Převody z rozpočtových účtů)</t>
  </si>
  <si>
    <t>KD - příjmy za služby související s pronájmem - např. vodné, stočné, el.energie, topení, půjčovné - zapůjčení ubrusů, nádobí apod.</t>
  </si>
  <si>
    <t xml:space="preserve">Odvětvové třídění RS </t>
  </si>
  <si>
    <t>103x</t>
  </si>
  <si>
    <t>3xxx</t>
  </si>
  <si>
    <t>Služby pro obyvatelstvo</t>
  </si>
  <si>
    <t>FINANCOVÁNÍ CELKEM CELKEM</t>
  </si>
  <si>
    <t>2xxx</t>
  </si>
  <si>
    <t>Průmyslová a ostatní odvětví hospodářství</t>
  </si>
  <si>
    <t>pol. 8123</t>
  </si>
  <si>
    <t>Součást výše uvedeného odvětvové třídění RS.</t>
  </si>
  <si>
    <t>Neinvestiční příspěvky zřízeným přísp.org.</t>
  </si>
  <si>
    <t>Příjemce - účel</t>
  </si>
  <si>
    <t>Př.z DPPO v případech, kdy poplat. je obec, s výj.</t>
  </si>
  <si>
    <t>Příjem z poplatku za užívání veřej. prostranství</t>
  </si>
  <si>
    <t>Př.z poplatku za obecní systém odpad.hosp.a příj.z</t>
  </si>
  <si>
    <t>Př.z úhrad za dobývání nerostů a popl.za geolog.pr</t>
  </si>
  <si>
    <t>Př.z poskytov. služeb, výrobků,prací,výkonů a práv</t>
  </si>
  <si>
    <t>Př.z prodeje zboží (již nakoupen. za účelem prod.)</t>
  </si>
  <si>
    <t>Přijaté neinvestiční příspěvky a náhrady</t>
  </si>
  <si>
    <t>Odvádění a čištění odpadn. vod a nakládání s kaly</t>
  </si>
  <si>
    <t>Příjem z prodeje pozemků</t>
  </si>
  <si>
    <t>Komunální služby a územní rozvoj jinde nezařazené</t>
  </si>
  <si>
    <t>Příjem sankčních plateb přijatých od jiných osob</t>
  </si>
  <si>
    <t>Využívání a zneškodňování komunálních odpadů</t>
  </si>
  <si>
    <t>Neinvestiční transfery krajům</t>
  </si>
  <si>
    <t>Úpravený rozpočet 2023</t>
  </si>
  <si>
    <t>Stav k 31.12.2023 (skutečnost)</t>
  </si>
  <si>
    <t>Ostatní záležitosti kultury, církví a sděl.prostředků</t>
  </si>
  <si>
    <t>Příjmy knihovny za poskytované služby - knihovní poplatky cca 8.000,- Kč.</t>
  </si>
  <si>
    <r>
      <t xml:space="preserve">Změna stavu krátkodobých prostředků na bankovních účtech (+) Zapojení vlastních finančních prostředků ze ZBÚ Města Štíty (část). </t>
    </r>
    <r>
      <rPr>
        <sz val="8"/>
        <color indexed="8"/>
        <rFont val="Times New Roman"/>
        <family val="1"/>
        <charset val="238"/>
      </rPr>
      <t>Poznámka: (-) = úspora</t>
    </r>
  </si>
  <si>
    <t>6xxx</t>
  </si>
  <si>
    <t>Neinvestiční výdaje (5xxx)</t>
  </si>
  <si>
    <t>Investiční výdaje (6xxx)</t>
  </si>
  <si>
    <t>Tvorba sociálního fondu - převod prostředků ze základního běžného účtu 231 na účet 236 = SF, ve výdajích je stejná částka rozpočtována na 6330-5342 (200.000,- Kč).</t>
  </si>
  <si>
    <r>
      <t xml:space="preserve">běžné    </t>
    </r>
    <r>
      <rPr>
        <sz val="13"/>
        <rFont val="Symbol"/>
        <family val="1"/>
        <charset val="2"/>
      </rPr>
      <t>®</t>
    </r>
    <r>
      <rPr>
        <sz val="13"/>
        <rFont val="Times New Roman"/>
        <family val="1"/>
        <charset val="238"/>
      </rPr>
      <t xml:space="preserve">               </t>
    </r>
    <r>
      <rPr>
        <b/>
        <sz val="13"/>
        <rFont val="Times New Roman"/>
        <family val="1"/>
        <charset val="238"/>
      </rPr>
      <t>daňové</t>
    </r>
    <r>
      <rPr>
        <sz val="13"/>
        <rFont val="Times New Roman"/>
        <family val="1"/>
        <charset val="238"/>
      </rPr>
      <t xml:space="preserve"> </t>
    </r>
    <r>
      <rPr>
        <sz val="10"/>
        <rFont val="Times New Roman"/>
        <family val="1"/>
        <charset val="238"/>
      </rPr>
      <t xml:space="preserve">(položky 1xxx)        </t>
    </r>
    <r>
      <rPr>
        <sz val="13"/>
        <rFont val="Times New Roman"/>
        <family val="1"/>
        <charset val="238"/>
      </rPr>
      <t xml:space="preserve">             </t>
    </r>
  </si>
  <si>
    <r>
      <t>přijaté transfery</t>
    </r>
    <r>
      <rPr>
        <sz val="13"/>
        <rFont val="Times New Roman"/>
        <family val="1"/>
        <charset val="238"/>
      </rPr>
      <t xml:space="preserve">       </t>
    </r>
    <r>
      <rPr>
        <sz val="13"/>
        <rFont val="Symbol"/>
        <family val="1"/>
        <charset val="2"/>
      </rPr>
      <t>®</t>
    </r>
    <r>
      <rPr>
        <sz val="13"/>
        <rFont val="Times New Roman"/>
        <family val="1"/>
        <charset val="238"/>
      </rPr>
      <t xml:space="preserve">        dotace a příspěvky    </t>
    </r>
    <r>
      <rPr>
        <sz val="13"/>
        <rFont val="Symbol"/>
        <family val="1"/>
        <charset val="2"/>
      </rPr>
      <t>®</t>
    </r>
    <r>
      <rPr>
        <sz val="13"/>
        <rFont val="Times New Roman"/>
        <family val="1"/>
        <charset val="238"/>
      </rPr>
      <t xml:space="preserve">  neinvestiční </t>
    </r>
    <r>
      <rPr>
        <sz val="10"/>
        <rFont val="Times New Roman"/>
        <family val="1"/>
        <charset val="238"/>
      </rPr>
      <t>(položky 41xx)</t>
    </r>
  </si>
  <si>
    <r>
      <t xml:space="preserve">Bezpečnost státu a právní ochrana </t>
    </r>
    <r>
      <rPr>
        <sz val="6"/>
        <rFont val="Times New Roman"/>
        <family val="1"/>
        <charset val="238"/>
      </rPr>
      <t xml:space="preserve">(ochrana obyvatelstva, požární ochrana a IZS apod.) </t>
    </r>
  </si>
  <si>
    <r>
      <rPr>
        <b/>
        <sz val="9"/>
        <color theme="1"/>
        <rFont val="Times New Roman"/>
        <family val="1"/>
        <charset val="238"/>
      </rPr>
      <t>VÝDAJE - ZÁVAZNÝ UKAZATEL - odvětvové třídění RS</t>
    </r>
    <r>
      <rPr>
        <sz val="9"/>
        <color theme="1"/>
        <rFont val="Times New Roman"/>
        <family val="1"/>
        <charset val="238"/>
      </rPr>
      <t xml:space="preserve"> v rozsahu dle výše uvedeného třídění + </t>
    </r>
    <r>
      <rPr>
        <b/>
        <sz val="9"/>
        <color theme="1"/>
        <rFont val="Times New Roman"/>
        <family val="1"/>
        <charset val="238"/>
      </rPr>
      <t>"Finanční vztahy k jiným osobám"</t>
    </r>
  </si>
  <si>
    <r>
      <rPr>
        <b/>
        <sz val="12"/>
        <color theme="1"/>
        <rFont val="Times New Roman"/>
        <family val="1"/>
        <charset val="238"/>
      </rPr>
      <t>Finanční vztahy k jiným osobám</t>
    </r>
    <r>
      <rPr>
        <b/>
        <sz val="10"/>
        <color theme="1"/>
        <rFont val="Times New Roman"/>
        <family val="1"/>
        <charset val="238"/>
      </rPr>
      <t xml:space="preserve"> </t>
    </r>
    <r>
      <rPr>
        <b/>
        <sz val="7"/>
        <color theme="1"/>
        <rFont val="Times New Roman"/>
        <family val="1"/>
        <charset val="238"/>
      </rPr>
      <t>(vč. příspěvků a dotací příspěvkové organizaci)</t>
    </r>
    <r>
      <rPr>
        <b/>
        <sz val="10"/>
        <color theme="1"/>
        <rFont val="Times New Roman"/>
        <family val="1"/>
        <charset val="238"/>
      </rPr>
      <t xml:space="preserve"> - ZÁVAZNÝ UKAZATEL ROZPOČTU</t>
    </r>
  </si>
  <si>
    <r>
      <t xml:space="preserve">Neinvestiční transfery krajům </t>
    </r>
    <r>
      <rPr>
        <b/>
        <sz val="6"/>
        <rFont val="Times New Roman"/>
        <family val="1"/>
        <charset val="238"/>
      </rPr>
      <t>ZJ 035</t>
    </r>
  </si>
  <si>
    <r>
      <t xml:space="preserve">                                                                                    </t>
    </r>
    <r>
      <rPr>
        <sz val="12"/>
        <rFont val="Symbol"/>
        <family val="1"/>
        <charset val="2"/>
      </rPr>
      <t>®</t>
    </r>
    <r>
      <rPr>
        <sz val="12"/>
        <rFont val="Times New Roman"/>
        <family val="1"/>
        <charset val="238"/>
      </rPr>
      <t xml:space="preserve">  </t>
    </r>
    <r>
      <rPr>
        <sz val="13"/>
        <rFont val="Times New Roman"/>
        <family val="1"/>
        <charset val="238"/>
      </rPr>
      <t>investiční</t>
    </r>
    <r>
      <rPr>
        <sz val="12"/>
        <rFont val="Times New Roman"/>
        <family val="1"/>
        <charset val="238"/>
      </rPr>
      <t xml:space="preserve"> </t>
    </r>
    <r>
      <rPr>
        <sz val="10"/>
        <rFont val="Times New Roman"/>
        <family val="1"/>
        <charset val="238"/>
      </rPr>
      <t xml:space="preserve">(položky 42xx)       </t>
    </r>
    <r>
      <rPr>
        <sz val="12"/>
        <rFont val="Times New Roman"/>
        <family val="1"/>
        <charset val="238"/>
      </rPr>
      <t xml:space="preserve">                                </t>
    </r>
  </si>
  <si>
    <t>VÝDAJE vč. FINANCOVÁNÍ</t>
  </si>
  <si>
    <t>Neinvestiční přijaté transf.z všeob.pokl.správy SR</t>
  </si>
  <si>
    <t>Ost.příjmy z finančního vypořádání od jiných rozp.</t>
  </si>
  <si>
    <t>Ostatní finanční operace</t>
  </si>
  <si>
    <t>Ostatní činnosti jinde nezařazené</t>
  </si>
  <si>
    <t>Úpravený rozpočet 2024</t>
  </si>
  <si>
    <t>Stav k 31.12.2024 (skutečnost)</t>
  </si>
  <si>
    <t>ROZPOČET na ROK 2024</t>
  </si>
  <si>
    <t>Tzv. sdílené daně se do rozpočtu obcí přelozdělují dle zákona č. 243/2000 Sb., o rozpočtovém určení výnosů některých daní územním samosprávným celkům a některým státním fondům (zákon o rozpočtovém určení daní), ve znění pozdějších předpisů. Do rozpočtu roku 2024 byly daňové příjmy (kromě p. 1122) zařazeny cca dle skutečnosti roku 2023. Navýšení (případně snížení) daňových příjmů bude řešeno rozpočtovou změnou.</t>
  </si>
  <si>
    <t>Příjmy úhrad za dobývání nerostů a poplatků za geologické práce - od 01.01.2017 nahrazuje (2119-2343) - OBVODNÍ BÁŇSKÝ ÚŘAD - úhrada z dobývacího prostoru za rok 2024.</t>
  </si>
  <si>
    <t>Ostatní přijaté dotace budou rozpočtovány rozpočtovým opatřením v průběhu roku 2024, poté co bude známa jejich výše - např. na základě rozpočtového opatření KrÚ Olomouc - v případě dotace z rozpočtu Olomouckého kraje, apod.</t>
  </si>
  <si>
    <r>
      <t xml:space="preserve">Ostatní nedaňové příjmy j.n </t>
    </r>
    <r>
      <rPr>
        <sz val="10"/>
        <rFont val="Symbol"/>
        <family val="1"/>
        <charset val="2"/>
      </rPr>
      <t>®</t>
    </r>
    <r>
      <rPr>
        <i/>
        <sz val="10"/>
        <rFont val="Times New Roman"/>
        <family val="1"/>
        <charset val="238"/>
      </rPr>
      <t xml:space="preserve"> rok 2024 nerozpočtováno. Poznámka: v roce 2023 - VRATKA provedené mylné platby roku 2022 - UNIPRO plus s.r.o..</t>
    </r>
  </si>
  <si>
    <r>
      <t xml:space="preserve">Ostatní příjmy z finančního vypořádání od jiných rozpočtů </t>
    </r>
    <r>
      <rPr>
        <sz val="10"/>
        <rFont val="Symbol"/>
        <family val="1"/>
        <charset val="2"/>
      </rPr>
      <t>®</t>
    </r>
    <r>
      <rPr>
        <i/>
        <sz val="10"/>
        <rFont val="Times New Roman"/>
        <family val="1"/>
        <charset val="238"/>
      </rPr>
      <t xml:space="preserve"> rok 2024 nerozpočtováno. Poznámka: v roce 2023 - Finanční úřad pro Olomoucký kraj - vratka přeplatku silniční daně (za minulá období).</t>
    </r>
  </si>
  <si>
    <r>
      <t xml:space="preserve">Dlouhodobé přijaté půjčené prostředky (+) </t>
    </r>
    <r>
      <rPr>
        <sz val="10"/>
        <rFont val="Symbol"/>
        <family val="1"/>
        <charset val="2"/>
      </rPr>
      <t>®</t>
    </r>
    <r>
      <rPr>
        <i/>
        <sz val="10"/>
        <rFont val="Times New Roman"/>
        <family val="1"/>
        <charset val="238"/>
      </rPr>
      <t xml:space="preserve"> rok 2024 nerozpočtováno. Poznámka: v roce 2023 - příjem úvěru dle Smlouvy o úvěru č. 0713065189/LCD.</t>
    </r>
  </si>
  <si>
    <t>Příjem z úroků - sociální fond (účet 236 = 20,- Kč)</t>
  </si>
  <si>
    <t>Příjem z úroků - základní běžné účty, spořící účet (účet 231 = 199.980,- Kč)</t>
  </si>
  <si>
    <t>Příjem z pojistných plnění - zatím rozpočtovány pouze pohledávky roku 2023 za vyžádáné náhrady nákladů za zásah JSDH u dopravních nehod v roce 2023 ve výši 89.600,- Kč. Případné přijaté náhrady nákladů za zásah JSDH u dopravních nehod v roce 2024 budou řešeny rozpočtovou změnou.</t>
  </si>
  <si>
    <r>
      <t>Přijaté nekapitálové příspěvky a náhrady</t>
    </r>
    <r>
      <rPr>
        <sz val="10"/>
        <rFont val="Symbol"/>
        <family val="1"/>
        <charset val="2"/>
      </rPr>
      <t>®</t>
    </r>
    <r>
      <rPr>
        <i/>
        <sz val="10"/>
        <rFont val="Times New Roman"/>
        <family val="1"/>
        <charset val="238"/>
      </rPr>
      <t xml:space="preserve"> rok 2024 nerozpočtováno. Poznámka: v roce 2023 - Sbírka zákonů ČR ročník 2022 - vyúčtování.</t>
    </r>
  </si>
  <si>
    <r>
      <t xml:space="preserve">Neinvestiční přijaté transfery ze státního rozpočtu v rámci souhrnného dotačního vztahu </t>
    </r>
    <r>
      <rPr>
        <sz val="10"/>
        <rFont val="Symbol"/>
        <family val="1"/>
        <charset val="2"/>
      </rPr>
      <t>®</t>
    </r>
    <r>
      <rPr>
        <sz val="10"/>
        <rFont val="Times New Roman"/>
        <family val="1"/>
        <charset val="238"/>
      </rPr>
      <t xml:space="preserve"> celkem 751.200,- Kč. Součástí příspěvku je příspěvek na opatrovnictví ve výši 122.000,- Kč. </t>
    </r>
  </si>
  <si>
    <t>Příjmy knihovny ze sankčních plateb - náhrady (sankce) za poškození nebo ztrátu knih.</t>
  </si>
  <si>
    <r>
      <t xml:space="preserve">• </t>
    </r>
    <r>
      <rPr>
        <sz val="7"/>
        <color theme="1"/>
        <rFont val="Times New Roman"/>
        <family val="1"/>
        <charset val="238"/>
      </rPr>
      <t xml:space="preserve">  pol.</t>
    </r>
  </si>
  <si>
    <r>
      <t xml:space="preserve">• </t>
    </r>
    <r>
      <rPr>
        <strike/>
        <sz val="7"/>
        <color theme="1"/>
        <rFont val="Times New Roman"/>
        <family val="1"/>
        <charset val="238"/>
      </rPr>
      <t xml:space="preserve">  pol.</t>
    </r>
  </si>
  <si>
    <r>
      <t xml:space="preserve">Přijaté neinvestiční příspěvky a náhrady </t>
    </r>
    <r>
      <rPr>
        <sz val="10"/>
        <color theme="1"/>
        <rFont val="Symbol"/>
        <family val="1"/>
        <charset val="2"/>
      </rPr>
      <t>®</t>
    </r>
    <r>
      <rPr>
        <i/>
        <sz val="10"/>
        <color theme="1"/>
        <rFont val="Times New Roman"/>
        <family val="1"/>
        <charset val="238"/>
      </rPr>
      <t xml:space="preserve"> rok 2024 nerozpočtováno. Poznámka: v roce 2023 - náhrady za poškození nebo ztrátu knih (rozpočet schválený).</t>
    </r>
  </si>
  <si>
    <r>
      <t xml:space="preserve">Přijaté peněžité neinvestiční dary </t>
    </r>
    <r>
      <rPr>
        <sz val="10"/>
        <color theme="1"/>
        <rFont val="Symbol"/>
        <family val="1"/>
        <charset val="2"/>
      </rPr>
      <t>®</t>
    </r>
    <r>
      <rPr>
        <i/>
        <sz val="10"/>
        <color theme="1"/>
        <rFont val="Times New Roman"/>
        <family val="1"/>
        <charset val="238"/>
      </rPr>
      <t xml:space="preserve"> rok 2024 - nerozpočtováno. Poznámka: v roce 2023 -  finanční dary na akci "Den pro rodinu".</t>
    </r>
  </si>
  <si>
    <t>KD - příjmy ze sankčních plateb - náhrady (sankce) za rozbité nádobí apod.</t>
  </si>
  <si>
    <r>
      <t xml:space="preserve">Přijaté neinvestiční příspěvky a náhrady </t>
    </r>
    <r>
      <rPr>
        <sz val="10"/>
        <color theme="1"/>
        <rFont val="Symbol"/>
        <family val="1"/>
        <charset val="2"/>
      </rPr>
      <t>®</t>
    </r>
    <r>
      <rPr>
        <i/>
        <sz val="10"/>
        <color theme="1"/>
        <rFont val="Times New Roman"/>
        <family val="1"/>
        <charset val="238"/>
      </rPr>
      <t xml:space="preserve"> rok 2024 nerozpočtováno. Poznámka: v roce 2023 - náhrady za rozbité nádobí apod. (rozpočet schválený).</t>
    </r>
  </si>
  <si>
    <r>
      <t xml:space="preserve">Přijmy v souvislosti s konáním společenských akcí </t>
    </r>
    <r>
      <rPr>
        <sz val="10"/>
        <color theme="1"/>
        <rFont val="Symbol"/>
        <family val="1"/>
        <charset val="2"/>
      </rPr>
      <t>®</t>
    </r>
    <r>
      <rPr>
        <i/>
        <sz val="10"/>
        <color theme="1"/>
        <rFont val="Times New Roman"/>
        <family val="1"/>
        <charset val="238"/>
      </rPr>
      <t xml:space="preserve"> rok 2024 nerozpočtováno. Poznámka: v roce 2023 - Oslavy 745 let města Štíty - tombola (společenský večer) a vstupné (společenský večer a koncert v kostele).</t>
    </r>
  </si>
  <si>
    <t>Pronajaté BYTY - příjmy za nájem - (předběžný odhad dle skutečnosti roku 2023, jelikož předpis 2024 BH se bude v průběhu roku měnit).</t>
  </si>
  <si>
    <t>Pronajaté nebytové prostory - příjmy za služby související s nájmem - zálohy, paušály (předpis roku 2024 = 114.000,- Kč + fakturace + vyúčtování služeb. Do rozpočtu zatím zahrnutý předpoklad ve výši 250.000,- Kč - bude upraveno dle provedeného vyúčtování služeb NBH v průběhu roku 2024.</t>
  </si>
  <si>
    <t>Pronajaté nebytové prostory - příjmy za pronájem nebytových prostor (předpis roku 2024 + fakturace 2024 = 378.016,- Kč + cca 85.000,- Kč, tj. 463.016,- Kč - do rozpočtu zahrnut zaokr. předpoklad 463.000,- Kč).</t>
  </si>
  <si>
    <r>
      <t xml:space="preserve">Pronajaté nebytové prostory - příjmy za pronájem vybavení - </t>
    </r>
    <r>
      <rPr>
        <sz val="8.5"/>
        <rFont val="Times New Roman"/>
        <family val="1"/>
        <charset val="238"/>
      </rPr>
      <t>kadeřnictví (předpis roku 2024 = fakturace = 3.640,- Kč).</t>
    </r>
  </si>
  <si>
    <r>
      <t xml:space="preserve">Příjmy z pronájmu hrobových míst - hřbitov Štíty - </t>
    </r>
    <r>
      <rPr>
        <sz val="9"/>
        <rFont val="Times New Roman"/>
        <family val="1"/>
        <charset val="238"/>
      </rPr>
      <t>dluhy roku 2022-2023 (2.000,- Kč) + předpis roku 2024 (odhad).</t>
    </r>
  </si>
  <si>
    <r>
      <t xml:space="preserve">Ostatní příjmy z vlastní činnosti </t>
    </r>
    <r>
      <rPr>
        <sz val="10"/>
        <rFont val="Symbol"/>
        <family val="1"/>
        <charset val="2"/>
      </rPr>
      <t>®</t>
    </r>
    <r>
      <rPr>
        <sz val="10"/>
        <rFont val="Times New Roman"/>
        <family val="1"/>
        <charset val="238"/>
      </rPr>
      <t xml:space="preserve"> rok 2024 - AKTIVACE - práce provedené pracovníky MH pro Město Štíty + náhrady za zřízení věcných břemen.</t>
    </r>
  </si>
  <si>
    <r>
      <t>·</t>
    </r>
    <r>
      <rPr>
        <sz val="7"/>
        <color indexed="18"/>
        <rFont val="Times New Roman"/>
        <family val="1"/>
        <charset val="238"/>
      </rPr>
      <t xml:space="preserve">         </t>
    </r>
    <r>
      <rPr>
        <b/>
        <sz val="10"/>
        <color indexed="18"/>
        <rFont val="Arial"/>
        <family val="2"/>
        <charset val="238"/>
      </rPr>
      <t xml:space="preserve">Rozpočet schválený - ZMě Štíty dne 27.03.2024: </t>
    </r>
  </si>
  <si>
    <r>
      <t>·</t>
    </r>
    <r>
      <rPr>
        <sz val="7"/>
        <color indexed="18"/>
        <rFont val="Times New Roman"/>
        <family val="1"/>
        <charset val="238"/>
      </rPr>
      <t xml:space="preserve">         </t>
    </r>
    <r>
      <rPr>
        <b/>
        <sz val="10"/>
        <color indexed="18"/>
        <rFont val="Arial"/>
        <family val="2"/>
        <charset val="238"/>
      </rPr>
      <t xml:space="preserve">Rozpočet schválený (8115 - zapojení vl.fin.zdrojů) - ZMě Štíty dne 27.03.2024: </t>
    </r>
  </si>
  <si>
    <r>
      <t>·</t>
    </r>
    <r>
      <rPr>
        <sz val="7"/>
        <color indexed="18"/>
        <rFont val="Times New Roman"/>
        <family val="1"/>
        <charset val="238"/>
      </rPr>
      <t xml:space="preserve">         </t>
    </r>
    <r>
      <rPr>
        <b/>
        <sz val="10"/>
        <color indexed="18"/>
        <rFont val="Arial"/>
        <family val="2"/>
        <charset val="238"/>
      </rPr>
      <t xml:space="preserve">Rozpočet schválený (8124 - splatky úvěrů) - ZMě Štíty dne 27.03.2024: </t>
    </r>
  </si>
  <si>
    <t>PŘÍJMY 2024 celkem (+)</t>
  </si>
  <si>
    <t>VÝDAJE 2024 celkem (-)</t>
  </si>
  <si>
    <t>Rozpočet  schválený 2024</t>
  </si>
  <si>
    <t>Příjem z pronájmu nebo pachtu movitých věcí - GasNet, s.r.o. - Nájem plynárenského zařízení za rok 2023 dle smlouvy č. 9414002461/182321. Poznámka: DUZP 31.12.2023, tzn. výnos roku 2023, ale příjem až roku 2024.</t>
  </si>
  <si>
    <t>ZDRAVOTNÍ STŘEDISKO - příjmy za pronájem nebyt.prostor (předpis roku 2024 = 84.972,- Kč).</t>
  </si>
  <si>
    <t>ZDRAVOTNÍ STŘEDISKO - příjmy za služby související s nájmem - zálohy, paušály (předpis roku 2024 =  147.100,- Kč).</t>
  </si>
  <si>
    <t>ZDRAVOTNÍ STŘEDISKO - příjmy za pronájem vybavení doktorům (předpis roku 2024 = 90.967,80 Kč).</t>
  </si>
  <si>
    <t>*Hlavní kulturní akce roku 2024: "Den pro rodinu"; "Kocourkovská pouť"; "Vánoční koncert".</t>
  </si>
  <si>
    <t>Z toho na účel:</t>
  </si>
  <si>
    <t>* ekologické a k přírodě šetrné technologie při hospodaření v lesích = 61.870,- Kč (ÚZ 29015),</t>
  </si>
  <si>
    <t>* ochrana lesa = 3.000,- Kč (ÚZ 29029).</t>
  </si>
  <si>
    <r>
      <t xml:space="preserve">Ostatní neinvestiční přijaté transfery ze státního rozpočtu - Neinvestiční dotace - hospodaření v lesích </t>
    </r>
    <r>
      <rPr>
        <sz val="10"/>
        <rFont val="Symbol"/>
        <family val="1"/>
        <charset val="2"/>
      </rPr>
      <t>®</t>
    </r>
    <r>
      <rPr>
        <sz val="10"/>
        <rFont val="Times New Roman"/>
        <family val="1"/>
        <charset val="238"/>
      </rPr>
      <t xml:space="preserve"> celkem 432.020,- Kč. </t>
    </r>
  </si>
  <si>
    <t xml:space="preserve">* obnova, zajištění a výchova lesních porostů do 40 let věku = 367.150,- Kč (ÚZ 170 5 29031), </t>
  </si>
  <si>
    <r>
      <t xml:space="preserve">Příjem sankčních plateb přijatých od jiných osob </t>
    </r>
    <r>
      <rPr>
        <sz val="10"/>
        <color theme="1"/>
        <rFont val="Symbol"/>
        <family val="1"/>
        <charset val="2"/>
      </rPr>
      <t>®</t>
    </r>
    <r>
      <rPr>
        <i/>
        <sz val="10"/>
        <color theme="1"/>
        <rFont val="Times New Roman"/>
        <family val="1"/>
        <charset val="238"/>
      </rPr>
      <t xml:space="preserve"> rok 2024 nerozpočtováno. Poznámka: v roce 2023 - BH - vymožené plnění - náhrady nad rámec pohledávky (úrok z prodlení, ...).</t>
    </r>
  </si>
  <si>
    <t>Přijaté nekapitálové příspěvky a náhrady - příjmy z "Vyúčtování služeb za rok 2023 - BYTOVÉ DRUŽSTVO - vratky přeplatků" - odhad (50.000,- Kč) + Spoluvlastníci domu č.p. 235 - vyúčtování spotřeby el. energie 2023 (3.425,- Kč).</t>
  </si>
  <si>
    <t>Přijaté nekapitálové příspěvky a náhrady - ASEKOL, Elektrowin a.s. (zpětný odběr elektrozařízení).</t>
  </si>
  <si>
    <t>Příjmy související s tříděním odpadů - platby od EKO-KOMU (cca 550.000,- Kč).</t>
  </si>
  <si>
    <r>
      <t xml:space="preserve">Příjmy za nebezpečné odpady </t>
    </r>
    <r>
      <rPr>
        <i/>
        <sz val="10"/>
        <rFont val="Symbol"/>
        <family val="1"/>
        <charset val="2"/>
      </rPr>
      <t>®</t>
    </r>
    <r>
      <rPr>
        <i/>
        <sz val="10"/>
        <rFont val="Times New Roman"/>
        <family val="1"/>
        <charset val="238"/>
      </rPr>
      <t xml:space="preserve"> rok 2024 nerozpočtováno. Poznámka: v roce 2023 - za uložení nebezpečnéh odpadu (rozpočet schválený).</t>
    </r>
  </si>
  <si>
    <t>Přijaté nekapitálové příspěvky a náhrady - náhrada za umístění televizního převaděče za rok 2024 ve výši 500,- Kč (České Radiokomunikace a.s.) + úhrada za umístění zařízení za rok 2024 vč. inflace 10,7% ve výši 29.406,63 Kč (Vodafone Czech Republic, a.s.).</t>
  </si>
  <si>
    <r>
      <t xml:space="preserve">Příjem z poplatku za užívání veřejného prostranství </t>
    </r>
    <r>
      <rPr>
        <sz val="10"/>
        <color theme="1"/>
        <rFont val="Symbol"/>
        <family val="1"/>
        <charset val="2"/>
      </rPr>
      <t>®</t>
    </r>
    <r>
      <rPr>
        <i/>
        <sz val="10"/>
        <color theme="1"/>
        <rFont val="Times New Roman"/>
        <family val="1"/>
        <charset val="238"/>
      </rPr>
      <t xml:space="preserve"> rok 2024 - nerozpočtováno. Poznámka: poplatek byl zrušen.</t>
    </r>
  </si>
  <si>
    <r>
      <t xml:space="preserve">Příjem z poplatku za obecní systém odpadového hospodářství … - poplatky za komunální odpad </t>
    </r>
    <r>
      <rPr>
        <sz val="8"/>
        <rFont val="Times New Roman"/>
        <family val="1"/>
        <charset val="238"/>
      </rPr>
      <t>od roku</t>
    </r>
    <r>
      <rPr>
        <sz val="10"/>
        <rFont val="Times New Roman"/>
        <family val="1"/>
        <charset val="238"/>
      </rPr>
      <t xml:space="preserve"> 2022.</t>
    </r>
  </si>
  <si>
    <r>
      <t xml:space="preserve">Příjem ze zrušených místních poplatků - úhrady pohledávek minulých let za komunální odpad </t>
    </r>
    <r>
      <rPr>
        <sz val="9"/>
        <rFont val="Times New Roman"/>
        <family val="1"/>
        <charset val="238"/>
      </rPr>
      <t>do roku</t>
    </r>
    <r>
      <rPr>
        <sz val="10"/>
        <rFont val="Times New Roman"/>
        <family val="1"/>
        <charset val="238"/>
      </rPr>
      <t xml:space="preserve"> 2021 </t>
    </r>
    <r>
      <rPr>
        <sz val="8"/>
        <rFont val="Times New Roman"/>
        <family val="1"/>
        <charset val="238"/>
      </rPr>
      <t>vč.</t>
    </r>
  </si>
  <si>
    <r>
      <t xml:space="preserve">Ostatní neinv.přijaté transfery ze st. rozpočtu </t>
    </r>
    <r>
      <rPr>
        <sz val="7"/>
        <color theme="1"/>
        <rFont val="Times New Roman"/>
        <family val="1"/>
        <charset val="238"/>
      </rPr>
      <t xml:space="preserve"> </t>
    </r>
    <r>
      <rPr>
        <b/>
        <sz val="7"/>
        <color theme="1"/>
        <rFont val="Times New Roman"/>
        <family val="1"/>
        <charset val="238"/>
      </rPr>
      <t>(ÚZ dle komemtáře)</t>
    </r>
  </si>
  <si>
    <r>
      <t xml:space="preserve">Přijaté nekapitálové příspěvky a náhrady </t>
    </r>
    <r>
      <rPr>
        <sz val="10"/>
        <rFont val="Symbol"/>
        <family val="1"/>
        <charset val="2"/>
      </rPr>
      <t>®</t>
    </r>
    <r>
      <rPr>
        <sz val="10"/>
        <rFont val="Times New Roman"/>
        <family val="1"/>
        <charset val="238"/>
      </rPr>
      <t xml:space="preserve"> Dobropis SVOL - roční Bonus 2023 za dodávky dřeva pro firmu Wood Paper (4.571,62 Kč).</t>
    </r>
  </si>
  <si>
    <t xml:space="preserve">Pronajaté BYTY - příjmy za služby související s nájmem, vyúčtování služeb (předběžný odhad dle skutečnosti roku 2023, jelikož předpis 2024 BH se bude v průběhu roku měnit a vyúčtování služeb BH bude provedeno až v průběhu roku 2024). </t>
  </si>
  <si>
    <r>
      <t xml:space="preserve">Příjmy z poskytování služeb </t>
    </r>
    <r>
      <rPr>
        <i/>
        <sz val="10"/>
        <rFont val="Symbol"/>
        <family val="1"/>
        <charset val="2"/>
      </rPr>
      <t xml:space="preserve">® </t>
    </r>
    <r>
      <rPr>
        <i/>
        <sz val="10"/>
        <rFont val="Times New Roman"/>
        <family val="1"/>
        <charset val="238"/>
      </rPr>
      <t>rok 2024 rozpočtováno na § 3725-2324. Poznámka: v roce 2023 - zajištění zpětného odběru elektrozařízení - ASEKOL a.s. (rozpočet schválený).</t>
    </r>
  </si>
  <si>
    <r>
      <t xml:space="preserve">Přijaté nekapitálové příspěvky a náhrady </t>
    </r>
    <r>
      <rPr>
        <i/>
        <sz val="10"/>
        <rFont val="Symbol"/>
        <family val="1"/>
        <charset val="2"/>
      </rPr>
      <t>®</t>
    </r>
    <r>
      <rPr>
        <i/>
        <sz val="10"/>
        <rFont val="Times New Roman"/>
        <family val="1"/>
        <charset val="238"/>
      </rPr>
      <t xml:space="preserve"> rok 2024 rozpočtováno na § 3725-2324. Poznámka: v roce 2023 - Elektrowin a.s. (zpětný odběr elektrozařízení) - příspěvek na provozní náklady sběrného místa.  </t>
    </r>
  </si>
  <si>
    <r>
      <t xml:space="preserve">Příjmy za odpady - podnikatelský (živnostenský) odpad 2024, uložení odpadu, tříděný odpad </t>
    </r>
    <r>
      <rPr>
        <sz val="7"/>
        <rFont val="Times New Roman"/>
        <family val="1"/>
        <charset val="238"/>
      </rPr>
      <t>(kromě EKO-KOMU)</t>
    </r>
    <r>
      <rPr>
        <sz val="10"/>
        <rFont val="Times New Roman"/>
        <family val="1"/>
        <charset val="238"/>
      </rPr>
      <t>.</t>
    </r>
  </si>
  <si>
    <r>
      <t xml:space="preserve">Příjem z pronájmu nebo pachtu pozemků </t>
    </r>
    <r>
      <rPr>
        <sz val="10"/>
        <rFont val="Symbol"/>
        <family val="1"/>
        <charset val="2"/>
      </rPr>
      <t>®</t>
    </r>
    <r>
      <rPr>
        <sz val="10"/>
        <rFont val="Times New Roman"/>
        <family val="1"/>
        <charset val="238"/>
      </rPr>
      <t xml:space="preserve"> pronájem honiteb - honební poplatek (Lesy ČR = rok 2024 vč. inflace 10,7% = 13.859,54 Kč, DUZP 30.11.). Poznámka: Honební společenstvo Štíty = rok 2024 = 3.613,- Kč (DUZP 30.06.). Honební spol. Jedlí uhradilo nájem honitby v roce 2023 na období 2023 až 2026. </t>
    </r>
  </si>
  <si>
    <t>Pardubický kraj - příspěvek na dopravní obslužnost na rok 2024</t>
  </si>
  <si>
    <t>KIDSOK - příspěvek na dopravní obslužnost na rok 2024</t>
  </si>
  <si>
    <t>Investiční transfery spolkům</t>
  </si>
  <si>
    <t>Sdružení místních samospráv ČR, z. s. - členský příspěvek na rok 2024</t>
  </si>
  <si>
    <t>TJ SOKOL Štíty, spolek - transfery na činnost roku 2024</t>
  </si>
  <si>
    <t>Svaz knihovníků a informačních pracovníků - členský příspěvek 2024</t>
  </si>
  <si>
    <t>ZŠ a MŠ Štíty - příspěvek na provoz ZŠ  a MŠ od zřizovatele na rok 2024</t>
  </si>
  <si>
    <t>Asociace turistických informačních center - člen.příspěvek na rok 2024</t>
  </si>
  <si>
    <t>Město Zábřeh - za řešení přestupků roku 2024</t>
  </si>
  <si>
    <t>MAS Horní Pomoraví, o.p.s. - členský příspěvek v za rok 2024</t>
  </si>
  <si>
    <t>SVOL, komora obecních lesů - členský příspěvek na rok 2024</t>
  </si>
  <si>
    <t>SDRUŽENÍ CESTOVNÍHO RUCHU Jeseníky - člen.příspěvek na rok 2024</t>
  </si>
  <si>
    <t>Mikroregion Zábřežsko - členský příspěvek za rok 2024</t>
  </si>
  <si>
    <t>Junák - český skaut, spolek - fin.dar na činnost skautského oddílu Hledači Štíty</t>
  </si>
  <si>
    <t>Crhovská chasa - fin.dar na pořádání spol., kultur. a sport. akcí v roce 2024</t>
  </si>
  <si>
    <t>Klub seniorů Štíty, z.s. - fin.dar na pořádání poznávacích zájezdů, ... v roce 2024</t>
  </si>
  <si>
    <t xml:space="preserve">SH ČMS - Sbor dobrovolných hasičů Horní Studénky - finanční dar na dofinancování nákupu překážek pro požární sport SDH Horní Studénky v roce 2024 </t>
  </si>
  <si>
    <r>
      <t xml:space="preserve">Neinvestiční přijaté transfery od krajů </t>
    </r>
    <r>
      <rPr>
        <b/>
        <sz val="8.5"/>
        <color theme="1"/>
        <rFont val="Times New Roman"/>
        <family val="1"/>
        <charset val="238"/>
      </rPr>
      <t>(ÚZ dle komemtáře)</t>
    </r>
  </si>
  <si>
    <t>Doplnění textu do komentáře:</t>
  </si>
  <si>
    <t>•   pol.</t>
  </si>
  <si>
    <t>Z toho:</t>
  </si>
  <si>
    <t>Neinvestiční přijaté transfery od krajů - Neinvestiční dotace - průtokový transfer pro ZŠ a MŠ Štíty - Příspěvky na obědy do škol v Olomouckém kraji (celkem 42.250,- Kč) - vazba na výdaje 3119-5336.</t>
  </si>
  <si>
    <t xml:space="preserve">* ÚZ 880 (podíl z rozpočtu kraje), </t>
  </si>
  <si>
    <t>* ÚZ 954 (podíl z OP Zaměstnanost plus).</t>
  </si>
  <si>
    <r>
      <t xml:space="preserve">Poznámka: podrobný komentář k výdajům vč. financování je zveřejněn na www.stity.cz </t>
    </r>
    <r>
      <rPr>
        <sz val="9.5"/>
        <rFont val="Times New Roman"/>
        <family val="1"/>
        <charset val="238"/>
      </rPr>
      <t>(Městský úřad - Ekonomika obce - Rozpočty)</t>
    </r>
  </si>
  <si>
    <t>I. ROZPOČTOVÉ PŘÍJMY - původní verze - NÁVRH:</t>
  </si>
  <si>
    <t xml:space="preserve">Neinvestiční přijaté transfery od krajů </t>
  </si>
  <si>
    <t>I. ROZPOČTOVÉ PŘÍJMY - SCHVÁLENO:</t>
  </si>
  <si>
    <t>Neinvestiční transfery zřízeným přísp.org.</t>
  </si>
  <si>
    <t xml:space="preserve">* ÚZ 881 (podíl z rozpočtu kraje=7.604,10 Kč), </t>
  </si>
  <si>
    <t>* ÚZ 880 (podíl z rozpočtu kraje=4.225,00 Kč),</t>
  </si>
  <si>
    <t>* ÚZ 954 (podíl z OP Zaměstnanost plus=30.420,90 Kč).</t>
  </si>
  <si>
    <r>
      <t xml:space="preserve">ZŠ a MŠ Štíty - </t>
    </r>
    <r>
      <rPr>
        <sz val="6"/>
        <rFont val="Times New Roman"/>
        <family val="1"/>
        <charset val="238"/>
      </rPr>
      <t>průtok.transfer</t>
    </r>
    <r>
      <rPr>
        <sz val="8"/>
        <rFont val="Times New Roman"/>
        <family val="1"/>
        <charset val="238"/>
      </rPr>
      <t xml:space="preserve"> "Příspěvky na obědy do škol v Olomouckém kraji" - </t>
    </r>
    <r>
      <rPr>
        <b/>
        <sz val="8"/>
        <rFont val="Times New Roman"/>
        <family val="1"/>
        <charset val="238"/>
      </rPr>
      <t>ÚZ 880</t>
    </r>
    <r>
      <rPr>
        <sz val="8"/>
        <rFont val="Times New Roman"/>
        <family val="1"/>
        <charset val="238"/>
      </rPr>
      <t xml:space="preserve"> </t>
    </r>
    <r>
      <rPr>
        <sz val="6"/>
        <rFont val="Times New Roman"/>
        <family val="1"/>
        <charset val="238"/>
      </rPr>
      <t>(podíl z rozpočtu kraje)</t>
    </r>
  </si>
  <si>
    <r>
      <t xml:space="preserve">ZŠ a MŠ Štíty - </t>
    </r>
    <r>
      <rPr>
        <sz val="6"/>
        <rFont val="Times New Roman"/>
        <family val="1"/>
        <charset val="238"/>
      </rPr>
      <t>průtok.transfer</t>
    </r>
    <r>
      <rPr>
        <sz val="8"/>
        <rFont val="Times New Roman"/>
        <family val="1"/>
        <charset val="238"/>
      </rPr>
      <t xml:space="preserve"> "Příspěvky na obědy do škol v Olomouckém kraji" - </t>
    </r>
    <r>
      <rPr>
        <b/>
        <sz val="8"/>
        <rFont val="Times New Roman"/>
        <family val="1"/>
        <charset val="238"/>
      </rPr>
      <t>ÚZ 881</t>
    </r>
    <r>
      <rPr>
        <sz val="8"/>
        <rFont val="Times New Roman"/>
        <family val="1"/>
        <charset val="238"/>
      </rPr>
      <t xml:space="preserve"> </t>
    </r>
    <r>
      <rPr>
        <sz val="6"/>
        <rFont val="Times New Roman"/>
        <family val="1"/>
        <charset val="238"/>
      </rPr>
      <t>(podíl z rozpočtu kraje)</t>
    </r>
  </si>
  <si>
    <r>
      <t xml:space="preserve">ZŠ a MŠ Štíty - </t>
    </r>
    <r>
      <rPr>
        <sz val="6"/>
        <rFont val="Times New Roman"/>
        <family val="1"/>
        <charset val="238"/>
      </rPr>
      <t>průtok.transfer</t>
    </r>
    <r>
      <rPr>
        <sz val="8"/>
        <rFont val="Times New Roman"/>
        <family val="1"/>
        <charset val="238"/>
      </rPr>
      <t xml:space="preserve"> "Příspěvky na obědy do škol v Olomouckém kraji" - </t>
    </r>
    <r>
      <rPr>
        <b/>
        <sz val="8"/>
        <rFont val="Times New Roman"/>
        <family val="1"/>
        <charset val="238"/>
      </rPr>
      <t>ÚZ 954</t>
    </r>
    <r>
      <rPr>
        <sz val="8"/>
        <rFont val="Times New Roman"/>
        <family val="1"/>
        <charset val="238"/>
      </rPr>
      <t xml:space="preserve"> </t>
    </r>
    <r>
      <rPr>
        <sz val="6"/>
        <rFont val="Times New Roman"/>
        <family val="1"/>
        <charset val="238"/>
      </rPr>
      <t>(podíl z OP Zaměstnanost plus)</t>
    </r>
  </si>
  <si>
    <t>Původní verze - NÁVRH:</t>
  </si>
  <si>
    <r>
      <t xml:space="preserve">SCHVÁLENO </t>
    </r>
    <r>
      <rPr>
        <b/>
        <u/>
        <sz val="10"/>
        <color rgb="FF000080"/>
        <rFont val="Times New Roman"/>
        <family val="1"/>
        <charset val="238"/>
      </rPr>
      <t>(změna částky je označena zeleně a doplnění nad rámec původní verze je označeno žlutě)</t>
    </r>
    <r>
      <rPr>
        <b/>
        <u/>
        <sz val="12.5"/>
        <color rgb="FF000080"/>
        <rFont val="Times New Roman"/>
        <family val="1"/>
        <charset val="238"/>
      </rPr>
      <t>:</t>
    </r>
  </si>
  <si>
    <t>1 /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</si>
</sst>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Kč&quot;"/>
    <numFmt numFmtId="165" formatCode="#,##0.00&quot; Kč&quot;"/>
    <numFmt numFmtId="166" formatCode="#,##0&quot; Kč&quot;"/>
  </numFmts>
  <fonts count="124" x14ac:knownFonts="1">
    <font>
      <sz val="11"/>
      <color theme="1"/>
      <name val="Calibri"/>
      <family val="2"/>
      <scheme val="minor"/>
    </font>
    <font>
      <sz val="11"/>
      <color theme="1"/>
      <name val="Calibri"/>
      <family val="2"/>
      <charset val="238"/>
      <scheme val="minor"/>
    </font>
    <font>
      <sz val="11"/>
      <color indexed="8"/>
      <name val="Calibri"/>
      <family val="2"/>
      <charset val="1"/>
    </font>
    <font>
      <b/>
      <sz val="16"/>
      <name val="Times New Roman"/>
      <family val="1"/>
      <charset val="238"/>
    </font>
    <font>
      <b/>
      <sz val="14"/>
      <name val="Times New Roman"/>
      <family val="1"/>
      <charset val="238"/>
    </font>
    <font>
      <sz val="10"/>
      <name val="Times New Roman"/>
      <family val="1"/>
      <charset val="238"/>
    </font>
    <font>
      <b/>
      <sz val="10"/>
      <name val="Times New Roman"/>
      <family val="1"/>
      <charset val="238"/>
    </font>
    <font>
      <b/>
      <sz val="13"/>
      <name val="Times New Roman"/>
      <family val="1"/>
      <charset val="238"/>
    </font>
    <font>
      <sz val="13"/>
      <name val="Times New Roman"/>
      <family val="1"/>
      <charset val="238"/>
    </font>
    <font>
      <b/>
      <sz val="12"/>
      <name val="Times New Roman"/>
      <family val="1"/>
      <charset val="238"/>
    </font>
    <font>
      <sz val="12"/>
      <name val="Times New Roman"/>
      <family val="1"/>
      <charset val="238"/>
    </font>
    <font>
      <b/>
      <sz val="12"/>
      <color rgb="FFFF0000"/>
      <name val="Times New Roman"/>
      <family val="1"/>
      <charset val="238"/>
    </font>
    <font>
      <sz val="10"/>
      <color rgb="FFFF0000"/>
      <name val="Times New Roman"/>
      <family val="1"/>
      <charset val="238"/>
    </font>
    <font>
      <sz val="7"/>
      <name val="Times New Roman"/>
      <family val="1"/>
      <charset val="238"/>
    </font>
    <font>
      <strike/>
      <sz val="10"/>
      <name val="Times New Roman"/>
      <family val="1"/>
      <charset val="238"/>
    </font>
    <font>
      <strike/>
      <sz val="7"/>
      <name val="Times New Roman"/>
      <family val="1"/>
      <charset val="238"/>
    </font>
    <font>
      <b/>
      <strike/>
      <sz val="10"/>
      <name val="Times New Roman"/>
      <family val="1"/>
      <charset val="238"/>
    </font>
    <font>
      <i/>
      <sz val="10"/>
      <name val="Times New Roman"/>
      <family val="1"/>
      <charset val="238"/>
    </font>
    <font>
      <i/>
      <sz val="10"/>
      <name val="Symbol"/>
      <family val="1"/>
      <charset val="2"/>
    </font>
    <font>
      <b/>
      <sz val="10"/>
      <color rgb="FFFF0000"/>
      <name val="Times New Roman"/>
      <family val="1"/>
      <charset val="238"/>
    </font>
    <font>
      <sz val="10"/>
      <name val="Symbol"/>
      <family val="1"/>
      <charset val="2"/>
    </font>
    <font>
      <sz val="8"/>
      <name val="Times New Roman"/>
      <family val="1"/>
      <charset val="238"/>
    </font>
    <font>
      <strike/>
      <sz val="10"/>
      <color rgb="FFFF0000"/>
      <name val="Times New Roman"/>
      <family val="1"/>
      <charset val="238"/>
    </font>
    <font>
      <b/>
      <strike/>
      <sz val="10"/>
      <color rgb="FFFF0000"/>
      <name val="Times New Roman"/>
      <family val="1"/>
      <charset val="238"/>
    </font>
    <font>
      <i/>
      <sz val="10"/>
      <color rgb="FFFF0000"/>
      <name val="Times New Roman"/>
      <family val="1"/>
      <charset val="238"/>
    </font>
    <font>
      <b/>
      <strike/>
      <sz val="12"/>
      <name val="Times New Roman"/>
      <family val="1"/>
      <charset val="238"/>
    </font>
    <font>
      <i/>
      <sz val="7"/>
      <color rgb="FFFF0000"/>
      <name val="Times New Roman"/>
      <family val="1"/>
      <charset val="238"/>
    </font>
    <font>
      <sz val="10"/>
      <color indexed="8"/>
      <name val="Arial"/>
      <family val="2"/>
      <charset val="1"/>
    </font>
    <font>
      <sz val="9"/>
      <name val="Times New Roman"/>
      <family val="1"/>
      <charset val="238"/>
    </font>
    <font>
      <sz val="11"/>
      <name val="Calibri"/>
      <family val="2"/>
      <scheme val="minor"/>
    </font>
    <font>
      <b/>
      <sz val="8"/>
      <name val="Times New Roman"/>
      <family val="1"/>
      <charset val="238"/>
    </font>
    <font>
      <b/>
      <sz val="11"/>
      <color theme="1"/>
      <name val="Calibri"/>
      <family val="2"/>
      <scheme val="minor"/>
    </font>
    <font>
      <sz val="11"/>
      <color theme="1"/>
      <name val="Arial"/>
      <family val="2"/>
      <charset val="238"/>
    </font>
    <font>
      <b/>
      <sz val="10"/>
      <name val="Arial"/>
      <family val="2"/>
      <charset val="238"/>
    </font>
    <font>
      <b/>
      <i/>
      <u/>
      <sz val="16"/>
      <color rgb="FF000000"/>
      <name val="Times New Roman"/>
      <family val="1"/>
      <charset val="238"/>
    </font>
    <font>
      <u/>
      <sz val="16"/>
      <color rgb="FF000000"/>
      <name val="Arial"/>
      <family val="2"/>
      <charset val="238"/>
    </font>
    <font>
      <b/>
      <u/>
      <sz val="16"/>
      <name val="Arial"/>
      <family val="2"/>
      <charset val="238"/>
    </font>
    <font>
      <b/>
      <i/>
      <sz val="14"/>
      <color rgb="FF000000"/>
      <name val="Times New Roman"/>
      <family val="1"/>
      <charset val="238"/>
    </font>
    <font>
      <b/>
      <sz val="12.5"/>
      <color rgb="FF000080"/>
      <name val="Arial"/>
      <family val="2"/>
      <charset val="238"/>
    </font>
    <font>
      <b/>
      <sz val="7"/>
      <color indexed="18"/>
      <name val="Times New Roman"/>
      <family val="1"/>
      <charset val="238"/>
    </font>
    <font>
      <b/>
      <u/>
      <sz val="12.5"/>
      <color indexed="18"/>
      <name val="Arial"/>
      <family val="2"/>
      <charset val="238"/>
    </font>
    <font>
      <sz val="10"/>
      <color rgb="FF000080"/>
      <name val="Symbol"/>
      <family val="1"/>
      <charset val="2"/>
    </font>
    <font>
      <sz val="7"/>
      <color indexed="18"/>
      <name val="Times New Roman"/>
      <family val="1"/>
      <charset val="238"/>
    </font>
    <font>
      <b/>
      <sz val="10"/>
      <color indexed="18"/>
      <name val="Arial"/>
      <family val="2"/>
      <charset val="238"/>
    </font>
    <font>
      <b/>
      <sz val="8"/>
      <color rgb="FF000000"/>
      <name val="Times New Roman"/>
      <family val="1"/>
      <charset val="238"/>
    </font>
    <font>
      <b/>
      <sz val="8"/>
      <color indexed="8"/>
      <name val="Symbol"/>
      <family val="1"/>
      <charset val="2"/>
    </font>
    <font>
      <b/>
      <sz val="8"/>
      <color indexed="8"/>
      <name val="Times New Roman"/>
      <family val="1"/>
      <charset val="238"/>
    </font>
    <font>
      <b/>
      <sz val="7"/>
      <color rgb="FF000000"/>
      <name val="Times New Roman"/>
      <family val="1"/>
      <charset val="238"/>
    </font>
    <font>
      <b/>
      <sz val="7"/>
      <name val="Times New Roman"/>
      <family val="1"/>
      <charset val="238"/>
    </font>
    <font>
      <b/>
      <sz val="10"/>
      <color rgb="FF000000"/>
      <name val="Times New Roman"/>
      <family val="1"/>
      <charset val="238"/>
    </font>
    <font>
      <sz val="8"/>
      <color rgb="FF000000"/>
      <name val="Times New Roman"/>
      <family val="1"/>
      <charset val="238"/>
    </font>
    <font>
      <sz val="6"/>
      <color rgb="FF000000"/>
      <name val="Times New Roman"/>
      <family val="1"/>
      <charset val="238"/>
    </font>
    <font>
      <sz val="6"/>
      <name val="Times New Roman"/>
      <family val="1"/>
      <charset val="238"/>
    </font>
    <font>
      <sz val="8"/>
      <color indexed="8"/>
      <name val="Calibri"/>
      <family val="2"/>
      <charset val="238"/>
    </font>
    <font>
      <sz val="8"/>
      <color indexed="8"/>
      <name val="Times New Roman"/>
      <family val="1"/>
      <charset val="238"/>
    </font>
    <font>
      <sz val="7"/>
      <color indexed="8"/>
      <name val="Times New Roman"/>
      <family val="1"/>
      <charset val="238"/>
    </font>
    <font>
      <sz val="7"/>
      <color indexed="8"/>
      <name val="Symbol"/>
      <family val="1"/>
      <charset val="2"/>
    </font>
    <font>
      <b/>
      <sz val="10"/>
      <color indexed="8"/>
      <name val="Calibri"/>
      <family val="2"/>
      <charset val="238"/>
    </font>
    <font>
      <b/>
      <sz val="10"/>
      <color indexed="8"/>
      <name val="Times New Roman"/>
      <family val="1"/>
      <charset val="238"/>
    </font>
    <font>
      <b/>
      <sz val="9"/>
      <color rgb="FF000000"/>
      <name val="Times New Roman"/>
      <family val="1"/>
      <charset val="238"/>
    </font>
    <font>
      <b/>
      <sz val="9"/>
      <color rgb="FF000000"/>
      <name val="Arial"/>
      <family val="2"/>
      <charset val="238"/>
    </font>
    <font>
      <sz val="10"/>
      <color rgb="FF000000"/>
      <name val="Arial"/>
      <family val="2"/>
      <charset val="238"/>
    </font>
    <font>
      <b/>
      <sz val="11"/>
      <color theme="1"/>
      <name val="Calibri"/>
      <family val="2"/>
      <charset val="238"/>
      <scheme val="minor"/>
    </font>
    <font>
      <i/>
      <sz val="8"/>
      <color theme="1"/>
      <name val="Calibri"/>
      <family val="2"/>
      <scheme val="minor"/>
    </font>
    <font>
      <sz val="12"/>
      <color theme="1"/>
      <name val="Times New Roman"/>
      <family val="1"/>
      <charset val="238"/>
    </font>
    <font>
      <sz val="7"/>
      <color rgb="FF000000"/>
      <name val="Times New Roman"/>
      <family val="1"/>
      <charset val="238"/>
    </font>
    <font>
      <b/>
      <sz val="8.5"/>
      <color rgb="FF000000"/>
      <name val="Times New Roman"/>
      <family val="1"/>
      <charset val="238"/>
    </font>
    <font>
      <sz val="8.5"/>
      <color rgb="FF000000"/>
      <name val="Times New Roman"/>
      <family val="1"/>
      <charset val="238"/>
    </font>
    <font>
      <b/>
      <u/>
      <sz val="12.5"/>
      <color rgb="FF000080"/>
      <name val="Times New Roman"/>
      <family val="1"/>
      <charset val="238"/>
    </font>
    <font>
      <b/>
      <sz val="10.5"/>
      <color rgb="FF000080"/>
      <name val="Times New Roman"/>
      <family val="1"/>
      <charset val="238"/>
    </font>
    <font>
      <sz val="11"/>
      <color theme="1"/>
      <name val="Times New Roman"/>
      <family val="1"/>
      <charset val="238"/>
    </font>
    <font>
      <b/>
      <u/>
      <sz val="12.5"/>
      <color rgb="FFFF0000"/>
      <name val="Times New Roman"/>
      <family val="1"/>
      <charset val="238"/>
    </font>
    <font>
      <b/>
      <u/>
      <sz val="12.5"/>
      <name val="Times New Roman"/>
      <family val="1"/>
      <charset val="238"/>
    </font>
    <font>
      <b/>
      <u/>
      <sz val="7"/>
      <name val="Times New Roman"/>
      <family val="1"/>
      <charset val="238"/>
    </font>
    <font>
      <sz val="9"/>
      <color rgb="FFFF0000"/>
      <name val="Times New Roman"/>
      <family val="1"/>
      <charset val="238"/>
    </font>
    <font>
      <b/>
      <i/>
      <sz val="6"/>
      <color rgb="FF000000"/>
      <name val="Times New Roman"/>
      <family val="1"/>
      <charset val="238"/>
    </font>
    <font>
      <b/>
      <i/>
      <sz val="6"/>
      <name val="Times New Roman"/>
      <family val="1"/>
      <charset val="238"/>
    </font>
    <font>
      <b/>
      <i/>
      <sz val="7.5"/>
      <name val="Times New Roman"/>
      <family val="1"/>
      <charset val="238"/>
    </font>
    <font>
      <b/>
      <sz val="7.5"/>
      <name val="Times New Roman"/>
      <family val="1"/>
      <charset val="238"/>
    </font>
    <font>
      <sz val="9"/>
      <color theme="1"/>
      <name val="Times New Roman"/>
      <family val="1"/>
      <charset val="238"/>
    </font>
    <font>
      <b/>
      <sz val="14"/>
      <color rgb="FF000000"/>
      <name val="Times New Roman"/>
      <family val="1"/>
      <charset val="238"/>
    </font>
    <font>
      <sz val="11"/>
      <color indexed="8"/>
      <name val="Times New Roman"/>
      <family val="1"/>
      <charset val="238"/>
    </font>
    <font>
      <b/>
      <sz val="9"/>
      <name val="Times New Roman"/>
      <family val="1"/>
      <charset val="238"/>
    </font>
    <font>
      <b/>
      <sz val="10.65"/>
      <color indexed="18"/>
      <name val="Times New Roman"/>
      <family val="1"/>
      <charset val="238"/>
    </font>
    <font>
      <sz val="9"/>
      <color rgb="FF000000"/>
      <name val="Times New Roman"/>
      <family val="1"/>
      <charset val="238"/>
    </font>
    <font>
      <sz val="8.5"/>
      <name val="Times New Roman"/>
      <family val="1"/>
      <charset val="238"/>
    </font>
    <font>
      <b/>
      <sz val="8.5"/>
      <name val="Times New Roman"/>
      <family val="1"/>
      <charset val="238"/>
    </font>
    <font>
      <sz val="5.5"/>
      <color rgb="FF000000"/>
      <name val="Times New Roman"/>
      <family val="1"/>
      <charset val="238"/>
    </font>
    <font>
      <i/>
      <sz val="8"/>
      <name val="Times New Roman"/>
      <family val="1"/>
      <charset val="238"/>
    </font>
    <font>
      <sz val="13"/>
      <name val="Symbol"/>
      <family val="1"/>
      <charset val="2"/>
    </font>
    <font>
      <b/>
      <i/>
      <sz val="7"/>
      <name val="Times New Roman"/>
      <family val="1"/>
      <charset val="238"/>
    </font>
    <font>
      <b/>
      <sz val="8.9499999999999993"/>
      <name val="Times New Roman"/>
      <family val="1"/>
      <charset val="238"/>
    </font>
    <font>
      <sz val="8.9499999999999993"/>
      <name val="Times New Roman"/>
      <family val="1"/>
      <charset val="238"/>
    </font>
    <font>
      <sz val="8.9499999999999993"/>
      <color rgb="FFFF0000"/>
      <name val="Times New Roman"/>
      <family val="1"/>
      <charset val="238"/>
    </font>
    <font>
      <b/>
      <sz val="8"/>
      <color rgb="FF000080"/>
      <name val="Times New Roman"/>
      <family val="1"/>
      <charset val="238"/>
    </font>
    <font>
      <b/>
      <sz val="9"/>
      <color rgb="FF000080"/>
      <name val="Times New Roman"/>
      <family val="1"/>
      <charset val="238"/>
    </font>
    <font>
      <b/>
      <sz val="9"/>
      <color theme="1"/>
      <name val="Times New Roman"/>
      <family val="1"/>
      <charset val="238"/>
    </font>
    <font>
      <b/>
      <sz val="10"/>
      <color theme="1"/>
      <name val="Times New Roman"/>
      <family val="1"/>
      <charset val="238"/>
    </font>
    <font>
      <b/>
      <sz val="12"/>
      <color theme="1"/>
      <name val="Times New Roman"/>
      <family val="1"/>
      <charset val="238"/>
    </font>
    <font>
      <b/>
      <sz val="7"/>
      <color theme="1"/>
      <name val="Times New Roman"/>
      <family val="1"/>
      <charset val="238"/>
    </font>
    <font>
      <i/>
      <sz val="8"/>
      <color theme="1"/>
      <name val="Times New Roman"/>
      <family val="1"/>
      <charset val="238"/>
    </font>
    <font>
      <i/>
      <sz val="8"/>
      <color rgb="FFFF0000"/>
      <name val="Times New Roman"/>
      <family val="1"/>
      <charset val="238"/>
    </font>
    <font>
      <b/>
      <sz val="6"/>
      <name val="Times New Roman"/>
      <family val="1"/>
      <charset val="238"/>
    </font>
    <font>
      <sz val="12"/>
      <name val="Symbol"/>
      <family val="1"/>
      <charset val="2"/>
    </font>
    <font>
      <sz val="8.5"/>
      <color theme="1"/>
      <name val="Times New Roman"/>
      <family val="1"/>
      <charset val="238"/>
    </font>
    <font>
      <b/>
      <sz val="8.5"/>
      <color theme="1"/>
      <name val="Times New Roman"/>
      <family val="1"/>
      <charset val="238"/>
    </font>
    <font>
      <b/>
      <sz val="11"/>
      <color theme="1"/>
      <name val="Times New Roman"/>
      <family val="1"/>
      <charset val="238"/>
    </font>
    <font>
      <b/>
      <sz val="14"/>
      <color rgb="FFFF0000"/>
      <name val="Times New Roman"/>
      <family val="1"/>
      <charset val="238"/>
    </font>
    <font>
      <sz val="11"/>
      <name val="Calibri"/>
      <family val="2"/>
      <charset val="1"/>
    </font>
    <font>
      <sz val="11"/>
      <color theme="1"/>
      <name val="Calibri"/>
      <family val="2"/>
      <scheme val="minor"/>
    </font>
    <font>
      <sz val="10"/>
      <color theme="1"/>
      <name val="Times New Roman"/>
      <family val="1"/>
      <charset val="238"/>
    </font>
    <font>
      <sz val="7"/>
      <color theme="1"/>
      <name val="Times New Roman"/>
      <family val="1"/>
      <charset val="238"/>
    </font>
    <font>
      <strike/>
      <sz val="10"/>
      <color theme="1"/>
      <name val="Times New Roman"/>
      <family val="1"/>
      <charset val="238"/>
    </font>
    <font>
      <strike/>
      <sz val="7"/>
      <color theme="1"/>
      <name val="Times New Roman"/>
      <family val="1"/>
      <charset val="238"/>
    </font>
    <font>
      <b/>
      <strike/>
      <sz val="10"/>
      <color theme="1"/>
      <name val="Times New Roman"/>
      <family val="1"/>
      <charset val="238"/>
    </font>
    <font>
      <i/>
      <sz val="10"/>
      <color theme="1"/>
      <name val="Times New Roman"/>
      <family val="1"/>
      <charset val="238"/>
    </font>
    <font>
      <sz val="10"/>
      <color theme="1"/>
      <name val="Symbol"/>
      <family val="1"/>
      <charset val="2"/>
    </font>
    <font>
      <sz val="9.5"/>
      <name val="Times New Roman"/>
      <family val="1"/>
      <charset val="238"/>
    </font>
    <font>
      <sz val="7"/>
      <color rgb="FF000080"/>
      <name val="Times New Roman"/>
      <family val="1"/>
      <charset val="238"/>
    </font>
    <font>
      <sz val="10"/>
      <name val="Arial"/>
      <family val="2"/>
      <charset val="238"/>
    </font>
    <font>
      <sz val="8.5"/>
      <name val="Calibri"/>
      <family val="2"/>
      <scheme val="minor"/>
    </font>
    <font>
      <sz val="10"/>
      <name val="Calibri"/>
      <family val="2"/>
      <scheme val="minor"/>
    </font>
    <font>
      <b/>
      <u/>
      <sz val="10"/>
      <color rgb="FF000080"/>
      <name val="Times New Roman"/>
      <family val="1"/>
      <charset val="238"/>
    </font>
    <font>
      <sz val="11"/>
      <name val="Calibri"/>
      <family val="2"/>
      <charset val="238"/>
    </font>
  </fonts>
  <fills count="16">
    <fill>
      <patternFill patternType="none"/>
    </fill>
    <fill>
      <patternFill patternType="gray125"/>
    </fill>
    <fill>
      <patternFill patternType="solid">
        <fgColor rgb="FFE46C0A"/>
        <bgColor indexed="64"/>
      </patternFill>
    </fill>
    <fill>
      <patternFill patternType="solid">
        <fgColor theme="0"/>
        <bgColor indexed="26"/>
      </patternFill>
    </fill>
    <fill>
      <patternFill patternType="solid">
        <fgColor theme="0"/>
        <bgColor indexed="64"/>
      </patternFill>
    </fill>
    <fill>
      <patternFill patternType="solid">
        <fgColor rgb="FFFFFFFF"/>
        <bgColor rgb="FFF2F2F2"/>
      </patternFill>
    </fill>
    <fill>
      <patternFill patternType="solid">
        <fgColor rgb="FFFDEADA"/>
        <bgColor rgb="FFF2F2F2"/>
      </patternFill>
    </fill>
    <fill>
      <patternFill patternType="solid">
        <fgColor theme="0"/>
        <bgColor rgb="FFF2F2F2"/>
      </patternFill>
    </fill>
    <fill>
      <patternFill patternType="solid">
        <fgColor rgb="FFFAC090"/>
        <bgColor rgb="FFFCD5B5"/>
      </patternFill>
    </fill>
    <fill>
      <patternFill patternType="solid">
        <fgColor theme="0" tint="-0.14999847407452621"/>
        <bgColor indexed="9"/>
      </patternFill>
    </fill>
    <fill>
      <patternFill patternType="solid">
        <fgColor rgb="FFE3E3E3"/>
        <bgColor indexed="64"/>
      </patternFill>
    </fill>
    <fill>
      <patternFill patternType="solid">
        <fgColor theme="9" tint="0.79998168889431442"/>
        <bgColor rgb="FFF2F2F2"/>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s>
  <borders count="99">
    <border>
      <left/>
      <right/>
      <top/>
      <bottom/>
      <diagonal/>
    </border>
    <border>
      <left/>
      <right/>
      <top style="medium">
        <color auto="1"/>
      </top>
      <bottom style="medium">
        <color auto="1"/>
      </bottom>
      <diagonal/>
    </border>
    <border>
      <left style="thick">
        <color rgb="FF000000"/>
      </left>
      <right style="hair">
        <color rgb="FF000000"/>
      </right>
      <top style="thick">
        <color rgb="FF000000"/>
      </top>
      <bottom style="thick">
        <color rgb="FF000000"/>
      </bottom>
      <diagonal/>
    </border>
    <border>
      <left style="hair">
        <color rgb="FF000000"/>
      </left>
      <right style="hair">
        <color rgb="FF000000"/>
      </right>
      <top style="thick">
        <color rgb="FF000000"/>
      </top>
      <bottom style="thick">
        <color rgb="FF000000"/>
      </bottom>
      <diagonal/>
    </border>
    <border>
      <left style="hair">
        <color rgb="FF000000"/>
      </left>
      <right style="thick">
        <color rgb="FF000000"/>
      </right>
      <top style="thick">
        <color rgb="FF000000"/>
      </top>
      <bottom style="thick">
        <color rgb="FF000000"/>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medium">
        <color rgb="FF000000"/>
      </left>
      <right style="hair">
        <color rgb="FF000000"/>
      </right>
      <top/>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style="medium">
        <color rgb="FF000000"/>
      </left>
      <right/>
      <top/>
      <bottom/>
      <diagonal/>
    </border>
    <border>
      <left style="medium">
        <color rgb="FF000000"/>
      </left>
      <right/>
      <top/>
      <bottom style="hair">
        <color rgb="FF000000"/>
      </bottom>
      <diagonal/>
    </border>
    <border>
      <left style="medium">
        <color rgb="FF000000"/>
      </left>
      <right/>
      <top style="hair">
        <color rgb="FF000000"/>
      </top>
      <bottom/>
      <diagonal/>
    </border>
    <border>
      <left style="hair">
        <color rgb="FF000000"/>
      </left>
      <right/>
      <top style="hair">
        <color rgb="FF000000"/>
      </top>
      <bottom style="hair">
        <color rgb="FF000000"/>
      </bottom>
      <diagonal/>
    </border>
    <border>
      <left style="medium">
        <color rgb="FF000000"/>
      </left>
      <right/>
      <top style="hair">
        <color rgb="FF000000"/>
      </top>
      <bottom style="hair">
        <color rgb="FF000000"/>
      </bottom>
      <diagonal/>
    </border>
    <border>
      <left style="hair">
        <color rgb="FF000000"/>
      </left>
      <right/>
      <top/>
      <bottom/>
      <diagonal/>
    </border>
    <border>
      <left style="medium">
        <color rgb="FF000000"/>
      </left>
      <right/>
      <top style="medium">
        <color rgb="FF000000"/>
      </top>
      <bottom/>
      <diagonal/>
    </border>
    <border>
      <left style="medium">
        <color rgb="FF000000"/>
      </left>
      <right/>
      <top style="hair">
        <color rgb="FF000000"/>
      </top>
      <bottom style="medium">
        <color rgb="FF000000"/>
      </bottom>
      <diagonal/>
    </border>
    <border>
      <left style="thick">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top style="medium">
        <color rgb="FF000000"/>
      </top>
      <bottom/>
      <diagonal/>
    </border>
    <border>
      <left style="hair">
        <color rgb="FF000000"/>
      </left>
      <right style="thick">
        <color rgb="FF000000"/>
      </right>
      <top style="medium">
        <color rgb="FF000000"/>
      </top>
      <bottom/>
      <diagonal/>
    </border>
    <border>
      <left style="thick">
        <color rgb="FF000000"/>
      </left>
      <right style="hair">
        <color rgb="FF000000"/>
      </right>
      <top style="hair">
        <color rgb="FF000000"/>
      </top>
      <bottom/>
      <diagonal/>
    </border>
    <border>
      <left style="hair">
        <color rgb="FF000000"/>
      </left>
      <right/>
      <top style="hair">
        <color rgb="FF000000"/>
      </top>
      <bottom/>
      <diagonal/>
    </border>
    <border>
      <left style="hair">
        <color rgb="FF000000"/>
      </left>
      <right style="thick">
        <color rgb="FF000000"/>
      </right>
      <top style="hair">
        <color rgb="FF000000"/>
      </top>
      <bottom/>
      <diagonal/>
    </border>
    <border>
      <left style="thick">
        <color rgb="FF000000"/>
      </left>
      <right style="hair">
        <color rgb="FF000000"/>
      </right>
      <top style="hair">
        <color rgb="FF000000"/>
      </top>
      <bottom style="thick">
        <color rgb="FF000000"/>
      </bottom>
      <diagonal/>
    </border>
    <border>
      <left style="hair">
        <color rgb="FF000000"/>
      </left>
      <right style="hair">
        <color rgb="FF000000"/>
      </right>
      <top style="hair">
        <color rgb="FF000000"/>
      </top>
      <bottom style="thick">
        <color rgb="FF000000"/>
      </bottom>
      <diagonal/>
    </border>
    <border>
      <left style="hair">
        <color rgb="FF000000"/>
      </left>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medium">
        <color rgb="FF000000"/>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top style="medium">
        <color indexed="64"/>
      </top>
      <bottom style="medium">
        <color indexed="64"/>
      </bottom>
      <diagonal/>
    </border>
    <border>
      <left style="hair">
        <color indexed="64"/>
      </left>
      <right style="medium">
        <color rgb="FF000000"/>
      </right>
      <top style="medium">
        <color indexed="64"/>
      </top>
      <bottom style="medium">
        <color indexed="64"/>
      </bottom>
      <diagonal/>
    </border>
    <border>
      <left/>
      <right style="medium">
        <color rgb="FF000000"/>
      </right>
      <top style="medium">
        <color rgb="FF000000"/>
      </top>
      <bottom style="medium">
        <color rgb="FF000000"/>
      </bottom>
      <diagonal/>
    </border>
    <border>
      <left/>
      <right style="hair">
        <color rgb="FF000000"/>
      </right>
      <top style="medium">
        <color rgb="FF000000"/>
      </top>
      <bottom/>
      <diagonal/>
    </border>
    <border>
      <left/>
      <right style="hair">
        <color rgb="FF000000"/>
      </right>
      <top style="hair">
        <color rgb="FF000000"/>
      </top>
      <bottom style="hair">
        <color rgb="FF000000"/>
      </bottom>
      <diagonal/>
    </border>
    <border>
      <left/>
      <right style="hair">
        <color rgb="FF000000"/>
      </right>
      <top style="hair">
        <color rgb="FF000000"/>
      </top>
      <bottom/>
      <diagonal/>
    </border>
    <border>
      <left/>
      <right style="hair">
        <color rgb="FF000000"/>
      </right>
      <top style="medium">
        <color rgb="FF000000"/>
      </top>
      <bottom style="medium">
        <color rgb="FF000000"/>
      </bottom>
      <diagonal/>
    </border>
    <border>
      <left style="hair">
        <color rgb="FF000000"/>
      </left>
      <right/>
      <top style="medium">
        <color rgb="FF000000"/>
      </top>
      <bottom style="hair">
        <color rgb="FF000000"/>
      </bottom>
      <diagonal/>
    </border>
    <border>
      <left/>
      <right style="hair">
        <color rgb="FF000000"/>
      </right>
      <top style="medium">
        <color rgb="FF000000"/>
      </top>
      <bottom style="medium">
        <color indexed="64"/>
      </bottom>
      <diagonal/>
    </border>
    <border>
      <left/>
      <right/>
      <top style="medium">
        <color rgb="FF000000"/>
      </top>
      <bottom style="hair">
        <color rgb="FF000000"/>
      </bottom>
      <diagonal/>
    </border>
    <border>
      <left/>
      <right/>
      <top style="hair">
        <color rgb="FF000000"/>
      </top>
      <bottom style="hair">
        <color rgb="FF000000"/>
      </bottom>
      <diagonal/>
    </border>
    <border>
      <left style="hair">
        <color indexed="64"/>
      </left>
      <right/>
      <top style="hair">
        <color indexed="64"/>
      </top>
      <bottom style="hair">
        <color indexed="64"/>
      </bottom>
      <diagonal/>
    </border>
    <border>
      <left style="hair">
        <color rgb="FF000000"/>
      </left>
      <right/>
      <top style="medium">
        <color rgb="FF000000"/>
      </top>
      <bottom style="medium">
        <color indexed="64"/>
      </bottom>
      <diagonal/>
    </border>
    <border>
      <left style="medium">
        <color rgb="FF000000"/>
      </left>
      <right style="medium">
        <color rgb="FF000000"/>
      </right>
      <top style="hair">
        <color indexed="64"/>
      </top>
      <bottom style="hair">
        <color indexed="64"/>
      </bottom>
      <diagonal/>
    </border>
    <border>
      <left/>
      <right style="medium">
        <color rgb="FF000000"/>
      </right>
      <top style="hair">
        <color indexed="64"/>
      </top>
      <bottom style="hair">
        <color indexed="64"/>
      </bottom>
      <diagonal/>
    </border>
    <border>
      <left style="hair">
        <color rgb="FF000000"/>
      </left>
      <right/>
      <top style="hair">
        <color rgb="FF000000"/>
      </top>
      <bottom style="medium">
        <color auto="1"/>
      </bottom>
      <diagonal/>
    </border>
    <border>
      <left/>
      <right/>
      <top style="hair">
        <color rgb="FF000000"/>
      </top>
      <bottom style="medium">
        <color auto="1"/>
      </bottom>
      <diagonal/>
    </border>
    <border>
      <left style="hair">
        <color indexed="64"/>
      </left>
      <right/>
      <top/>
      <bottom style="hair">
        <color indexed="64"/>
      </bottom>
      <diagonal/>
    </border>
    <border>
      <left/>
      <right/>
      <top/>
      <bottom style="hair">
        <color indexed="64"/>
      </bottom>
      <diagonal/>
    </border>
    <border>
      <left style="medium">
        <color rgb="FF000000"/>
      </left>
      <right style="medium">
        <color rgb="FF000000"/>
      </right>
      <top/>
      <bottom style="hair">
        <color indexed="64"/>
      </bottom>
      <diagonal/>
    </border>
    <border>
      <left style="medium">
        <color rgb="FF000000"/>
      </left>
      <right style="medium">
        <color rgb="FF000000"/>
      </right>
      <top/>
      <bottom style="medium">
        <color indexed="64"/>
      </bottom>
      <diagonal/>
    </border>
    <border>
      <left style="medium">
        <color rgb="FF000000"/>
      </left>
      <right style="hair">
        <color indexed="64"/>
      </right>
      <top/>
      <bottom style="hair">
        <color indexed="64"/>
      </bottom>
      <diagonal/>
    </border>
    <border>
      <left style="medium">
        <color rgb="FF000000"/>
      </left>
      <right style="hair">
        <color indexed="64"/>
      </right>
      <top style="hair">
        <color indexed="64"/>
      </top>
      <bottom style="hair">
        <color indexed="64"/>
      </bottom>
      <diagonal/>
    </border>
    <border>
      <left style="medium">
        <color rgb="FF000000"/>
      </left>
      <right style="hair">
        <color indexed="64"/>
      </right>
      <top style="hair">
        <color indexed="64"/>
      </top>
      <bottom style="medium">
        <color rgb="FF000000"/>
      </bottom>
      <diagonal/>
    </border>
    <border>
      <left style="hair">
        <color indexed="64"/>
      </left>
      <right style="hair">
        <color indexed="64"/>
      </right>
      <top style="hair">
        <color indexed="64"/>
      </top>
      <bottom style="medium">
        <color rgb="FF000000"/>
      </bottom>
      <diagonal/>
    </border>
    <border>
      <left style="hair">
        <color indexed="64"/>
      </left>
      <right/>
      <top style="hair">
        <color indexed="64"/>
      </top>
      <bottom style="medium">
        <color rgb="FF000000"/>
      </bottom>
      <diagonal/>
    </border>
    <border>
      <left/>
      <right/>
      <top style="hair">
        <color indexed="64"/>
      </top>
      <bottom style="medium">
        <color rgb="FF000000"/>
      </bottom>
      <diagonal/>
    </border>
    <border>
      <left style="medium">
        <color rgb="FF000000"/>
      </left>
      <right style="medium">
        <color rgb="FF000000"/>
      </right>
      <top style="hair">
        <color indexed="64"/>
      </top>
      <bottom style="medium">
        <color rgb="FF000000"/>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s>
  <cellStyleXfs count="7">
    <xf numFmtId="0" fontId="0" fillId="0" borderId="0"/>
    <xf numFmtId="0" fontId="2" fillId="0" borderId="0"/>
    <xf numFmtId="0" fontId="27" fillId="0" borderId="0"/>
    <xf numFmtId="0" fontId="61" fillId="0" borderId="0"/>
    <xf numFmtId="0" fontId="1" fillId="0" borderId="0"/>
    <xf numFmtId="0" fontId="62" fillId="0" borderId="0"/>
    <xf numFmtId="0" fontId="119" fillId="0" borderId="0"/>
  </cellStyleXfs>
  <cellXfs count="374">
    <xf numFmtId="0" fontId="0" fillId="0" borderId="0" xfId="0"/>
    <xf numFmtId="0" fontId="2" fillId="0" borderId="0" xfId="1"/>
    <xf numFmtId="2" fontId="0" fillId="0" borderId="0" xfId="0" applyNumberFormat="1" applyAlignment="1">
      <alignment vertical="center"/>
    </xf>
    <xf numFmtId="0" fontId="29" fillId="0" borderId="0" xfId="0" applyFont="1"/>
    <xf numFmtId="2" fontId="29" fillId="0" borderId="0" xfId="0" applyNumberFormat="1" applyFont="1" applyAlignment="1">
      <alignment vertical="center"/>
    </xf>
    <xf numFmtId="0" fontId="31" fillId="0" borderId="0" xfId="0" applyFont="1"/>
    <xf numFmtId="2" fontId="29" fillId="4" borderId="0" xfId="0" applyNumberFormat="1" applyFont="1" applyFill="1" applyAlignment="1">
      <alignment vertical="center"/>
    </xf>
    <xf numFmtId="0" fontId="5" fillId="3" borderId="0" xfId="1" applyFont="1" applyFill="1" applyBorder="1" applyAlignment="1">
      <alignment vertical="top"/>
    </xf>
    <xf numFmtId="0" fontId="8" fillId="3" borderId="0" xfId="1" applyFont="1" applyFill="1" applyBorder="1" applyAlignment="1">
      <alignment vertical="top"/>
    </xf>
    <xf numFmtId="0" fontId="7" fillId="3" borderId="0" xfId="1" applyFont="1" applyFill="1" applyBorder="1" applyAlignment="1">
      <alignment vertical="top"/>
    </xf>
    <xf numFmtId="0" fontId="10" fillId="3" borderId="0" xfId="1" applyFont="1" applyFill="1" applyBorder="1" applyAlignment="1">
      <alignment vertical="top"/>
    </xf>
    <xf numFmtId="0" fontId="12" fillId="3" borderId="0" xfId="1" applyFont="1" applyFill="1" applyBorder="1" applyAlignment="1">
      <alignment vertical="top"/>
    </xf>
    <xf numFmtId="0" fontId="12" fillId="3" borderId="0" xfId="1" applyFont="1" applyFill="1" applyBorder="1" applyAlignment="1">
      <alignment vertical="top" wrapText="1"/>
    </xf>
    <xf numFmtId="0" fontId="24" fillId="3" borderId="0" xfId="1" applyFont="1" applyFill="1" applyBorder="1" applyAlignment="1">
      <alignment horizontal="left" vertical="top" wrapText="1"/>
    </xf>
    <xf numFmtId="0" fontId="26" fillId="3" borderId="0" xfId="1" applyFont="1" applyFill="1" applyBorder="1" applyAlignment="1">
      <alignment horizontal="justify" vertical="top" wrapText="1"/>
    </xf>
    <xf numFmtId="0" fontId="19" fillId="3" borderId="0" xfId="1" applyFont="1" applyFill="1" applyBorder="1" applyAlignment="1">
      <alignment vertical="top" wrapText="1"/>
    </xf>
    <xf numFmtId="0" fontId="12" fillId="3" borderId="0" xfId="1" applyFont="1" applyFill="1" applyBorder="1" applyAlignment="1">
      <alignment horizontal="justify" vertical="top" wrapText="1"/>
    </xf>
    <xf numFmtId="49" fontId="12" fillId="3" borderId="0" xfId="1" applyNumberFormat="1" applyFont="1" applyFill="1" applyBorder="1" applyAlignment="1">
      <alignment horizontal="left" vertical="top" wrapText="1"/>
    </xf>
    <xf numFmtId="0" fontId="9" fillId="3" borderId="0" xfId="1" applyFont="1" applyFill="1" applyBorder="1" applyAlignment="1">
      <alignment vertical="top"/>
    </xf>
    <xf numFmtId="165" fontId="5" fillId="4" borderId="0" xfId="1" applyNumberFormat="1" applyFont="1" applyFill="1" applyBorder="1" applyAlignment="1">
      <alignment horizontal="left" vertical="center"/>
    </xf>
    <xf numFmtId="0" fontId="12" fillId="4" borderId="0" xfId="1" applyFont="1" applyFill="1" applyBorder="1" applyAlignment="1">
      <alignment vertical="top"/>
    </xf>
    <xf numFmtId="2" fontId="32" fillId="0" borderId="0" xfId="0" applyNumberFormat="1" applyFont="1" applyAlignment="1">
      <alignment vertical="center"/>
    </xf>
    <xf numFmtId="0" fontId="0" fillId="0" borderId="0" xfId="0" applyFill="1" applyAlignment="1" applyProtection="1">
      <alignment vertical="center"/>
    </xf>
    <xf numFmtId="165" fontId="33" fillId="0" borderId="0" xfId="0" applyNumberFormat="1" applyFont="1" applyFill="1" applyAlignment="1" applyProtection="1">
      <alignment vertical="center"/>
    </xf>
    <xf numFmtId="0" fontId="34" fillId="0" borderId="0" xfId="0" applyFont="1" applyFill="1" applyAlignment="1" applyProtection="1">
      <alignment vertical="center"/>
    </xf>
    <xf numFmtId="0" fontId="35" fillId="0" borderId="0" xfId="0" applyFont="1" applyFill="1" applyAlignment="1" applyProtection="1">
      <alignment vertical="center"/>
    </xf>
    <xf numFmtId="165" fontId="36" fillId="0" borderId="0" xfId="0" applyNumberFormat="1" applyFont="1" applyFill="1" applyAlignment="1" applyProtection="1">
      <alignment vertical="center"/>
    </xf>
    <xf numFmtId="0" fontId="37" fillId="0" borderId="0" xfId="0" applyFont="1" applyFill="1" applyAlignment="1" applyProtection="1">
      <alignment horizontal="justify" vertical="center"/>
    </xf>
    <xf numFmtId="0" fontId="41" fillId="0" borderId="0" xfId="0" applyFont="1" applyFill="1" applyAlignment="1" applyProtection="1">
      <alignment vertical="center"/>
    </xf>
    <xf numFmtId="165" fontId="33" fillId="5" borderId="20" xfId="0" applyNumberFormat="1" applyFont="1" applyFill="1" applyBorder="1" applyAlignment="1" applyProtection="1">
      <alignment vertical="center"/>
    </xf>
    <xf numFmtId="0" fontId="41" fillId="0" borderId="0" xfId="0" applyFont="1" applyFill="1" applyAlignment="1" applyProtection="1">
      <alignment horizontal="justify" vertical="center"/>
    </xf>
    <xf numFmtId="165" fontId="33" fillId="5" borderId="0" xfId="0" applyNumberFormat="1" applyFont="1" applyFill="1" applyAlignment="1" applyProtection="1">
      <alignment vertical="center"/>
    </xf>
    <xf numFmtId="165" fontId="33" fillId="5" borderId="0" xfId="0" applyNumberFormat="1" applyFont="1" applyFill="1" applyProtection="1"/>
    <xf numFmtId="3" fontId="47" fillId="6" borderId="21" xfId="0" applyNumberFormat="1" applyFont="1" applyFill="1" applyBorder="1" applyAlignment="1" applyProtection="1">
      <alignment horizontal="center" vertical="center" wrapText="1"/>
    </xf>
    <xf numFmtId="3" fontId="47" fillId="5" borderId="22" xfId="0" applyNumberFormat="1" applyFont="1" applyFill="1" applyBorder="1" applyAlignment="1" applyProtection="1">
      <alignment horizontal="center" vertical="center" wrapText="1"/>
    </xf>
    <xf numFmtId="3" fontId="48" fillId="5" borderId="0" xfId="0" applyNumberFormat="1" applyFont="1" applyFill="1" applyAlignment="1" applyProtection="1">
      <alignment horizontal="center" vertical="center" wrapText="1"/>
    </xf>
    <xf numFmtId="165" fontId="50" fillId="5" borderId="23" xfId="0" applyNumberFormat="1" applyFont="1" applyFill="1" applyBorder="1" applyAlignment="1" applyProtection="1">
      <alignment vertical="center" wrapText="1"/>
    </xf>
    <xf numFmtId="165" fontId="50" fillId="5" borderId="22" xfId="0" applyNumberFormat="1" applyFont="1" applyFill="1" applyBorder="1" applyAlignment="1" applyProtection="1">
      <alignment vertical="center" wrapText="1"/>
    </xf>
    <xf numFmtId="165" fontId="21" fillId="5" borderId="0" xfId="0" applyNumberFormat="1" applyFont="1" applyFill="1" applyAlignment="1" applyProtection="1">
      <alignment vertical="center" wrapText="1"/>
    </xf>
    <xf numFmtId="165" fontId="50" fillId="5" borderId="24" xfId="0" applyNumberFormat="1" applyFont="1" applyFill="1" applyBorder="1" applyAlignment="1" applyProtection="1">
      <alignment vertical="center" wrapText="1"/>
    </xf>
    <xf numFmtId="165" fontId="44" fillId="6" borderId="21" xfId="0" applyNumberFormat="1" applyFont="1" applyFill="1" applyBorder="1" applyAlignment="1" applyProtection="1">
      <alignment vertical="center" wrapText="1"/>
    </xf>
    <xf numFmtId="165" fontId="44" fillId="5" borderId="22" xfId="0" applyNumberFormat="1" applyFont="1" applyFill="1" applyBorder="1" applyAlignment="1" applyProtection="1">
      <alignment vertical="center" wrapText="1"/>
    </xf>
    <xf numFmtId="165" fontId="30" fillId="5" borderId="0" xfId="0" applyNumberFormat="1" applyFont="1" applyFill="1" applyAlignment="1" applyProtection="1">
      <alignment vertical="center" wrapText="1"/>
    </xf>
    <xf numFmtId="0" fontId="51" fillId="0" borderId="20" xfId="0" applyFont="1" applyFill="1" applyBorder="1" applyAlignment="1" applyProtection="1">
      <alignment horizontal="center" vertical="center"/>
    </xf>
    <xf numFmtId="0" fontId="51" fillId="5" borderId="22" xfId="0" applyFont="1" applyFill="1" applyBorder="1" applyAlignment="1" applyProtection="1">
      <alignment horizontal="center" vertical="center"/>
    </xf>
    <xf numFmtId="0" fontId="52" fillId="5" borderId="0" xfId="0" applyFont="1" applyFill="1" applyAlignment="1" applyProtection="1">
      <alignment horizontal="center" vertical="center"/>
    </xf>
    <xf numFmtId="0" fontId="50" fillId="0" borderId="12" xfId="0" applyFont="1" applyFill="1" applyBorder="1" applyAlignment="1" applyProtection="1">
      <alignment vertical="center"/>
    </xf>
    <xf numFmtId="0" fontId="50" fillId="0" borderId="25" xfId="0" applyFont="1" applyFill="1" applyBorder="1" applyAlignment="1" applyProtection="1">
      <alignment vertical="center" wrapText="1"/>
    </xf>
    <xf numFmtId="165" fontId="50" fillId="5" borderId="26" xfId="0" applyNumberFormat="1" applyFont="1" applyFill="1" applyBorder="1" applyAlignment="1" applyProtection="1">
      <alignment horizontal="right" vertical="center" wrapText="1"/>
    </xf>
    <xf numFmtId="165" fontId="50" fillId="5" borderId="22" xfId="0" applyNumberFormat="1" applyFont="1" applyFill="1" applyBorder="1" applyAlignment="1" applyProtection="1">
      <alignment horizontal="right" vertical="center" wrapText="1"/>
    </xf>
    <xf numFmtId="165" fontId="21" fillId="5" borderId="0" xfId="0" applyNumberFormat="1" applyFont="1" applyFill="1" applyAlignment="1" applyProtection="1">
      <alignment horizontal="right" vertical="center" wrapText="1"/>
    </xf>
    <xf numFmtId="0" fontId="50" fillId="0" borderId="16" xfId="0" applyFont="1" applyFill="1" applyBorder="1" applyAlignment="1" applyProtection="1">
      <alignment vertical="center"/>
    </xf>
    <xf numFmtId="0" fontId="50" fillId="0" borderId="27" xfId="0" applyFont="1" applyFill="1" applyBorder="1" applyAlignment="1" applyProtection="1">
      <alignment vertical="center" wrapText="1"/>
    </xf>
    <xf numFmtId="165" fontId="50" fillId="0" borderId="22" xfId="0" applyNumberFormat="1" applyFont="1" applyFill="1" applyBorder="1" applyAlignment="1" applyProtection="1">
      <alignment horizontal="right" vertical="center" wrapText="1"/>
    </xf>
    <xf numFmtId="0" fontId="50" fillId="0" borderId="0" xfId="0" applyFont="1" applyFill="1" applyAlignment="1" applyProtection="1">
      <alignment vertical="center"/>
    </xf>
    <xf numFmtId="166" fontId="50" fillId="0" borderId="0" xfId="0" applyNumberFormat="1" applyFont="1" applyFill="1" applyAlignment="1" applyProtection="1">
      <alignment vertical="center"/>
    </xf>
    <xf numFmtId="166" fontId="21" fillId="0" borderId="0" xfId="0" applyNumberFormat="1" applyFont="1" applyFill="1" applyAlignment="1" applyProtection="1">
      <alignment vertical="center"/>
    </xf>
    <xf numFmtId="165" fontId="50" fillId="5" borderId="28" xfId="0" applyNumberFormat="1" applyFont="1" applyFill="1" applyBorder="1" applyAlignment="1" applyProtection="1">
      <alignment vertical="center" wrapText="1"/>
    </xf>
    <xf numFmtId="165" fontId="50" fillId="5" borderId="29" xfId="0" applyNumberFormat="1" applyFont="1" applyFill="1" applyBorder="1" applyAlignment="1" applyProtection="1">
      <alignment vertical="center" wrapText="1"/>
    </xf>
    <xf numFmtId="165" fontId="44" fillId="6" borderId="21" xfId="0" applyNumberFormat="1" applyFont="1" applyFill="1" applyBorder="1" applyAlignment="1" applyProtection="1">
      <alignment vertical="center"/>
    </xf>
    <xf numFmtId="165" fontId="5" fillId="0" borderId="0" xfId="0" applyNumberFormat="1" applyFont="1" applyFill="1" applyAlignment="1" applyProtection="1">
      <alignment vertical="center"/>
    </xf>
    <xf numFmtId="0" fontId="0" fillId="4" borderId="0" xfId="0" applyFill="1"/>
    <xf numFmtId="0" fontId="3" fillId="3" borderId="0" xfId="1" applyFont="1" applyFill="1" applyBorder="1" applyAlignment="1">
      <alignment vertical="top"/>
    </xf>
    <xf numFmtId="0" fontId="4" fillId="3" borderId="0" xfId="1" applyFont="1" applyFill="1" applyBorder="1" applyAlignment="1">
      <alignment vertical="top"/>
    </xf>
    <xf numFmtId="0" fontId="6" fillId="3" borderId="0" xfId="1" applyFont="1" applyFill="1" applyBorder="1" applyAlignment="1">
      <alignment horizontal="center" vertical="top"/>
    </xf>
    <xf numFmtId="0" fontId="5" fillId="3" borderId="0" xfId="1" applyFont="1" applyFill="1" applyBorder="1" applyAlignment="1">
      <alignment horizontal="center" vertical="top"/>
    </xf>
    <xf numFmtId="0" fontId="8" fillId="3" borderId="0" xfId="1" applyFont="1" applyFill="1" applyBorder="1" applyAlignment="1">
      <alignment horizontal="center" vertical="top"/>
    </xf>
    <xf numFmtId="0" fontId="9" fillId="3" borderId="0" xfId="1" applyFont="1" applyFill="1" applyBorder="1" applyAlignment="1">
      <alignment horizontal="center" vertical="top"/>
    </xf>
    <xf numFmtId="0" fontId="10" fillId="3" borderId="0" xfId="1" applyFont="1" applyFill="1" applyBorder="1" applyAlignment="1">
      <alignment horizontal="center" vertical="top"/>
    </xf>
    <xf numFmtId="0" fontId="11" fillId="3" borderId="0" xfId="1" applyFont="1" applyFill="1" applyBorder="1" applyAlignment="1">
      <alignment vertical="top"/>
    </xf>
    <xf numFmtId="0" fontId="12" fillId="3" borderId="0" xfId="1" applyFont="1" applyFill="1" applyBorder="1" applyAlignment="1">
      <alignment horizontal="center" vertical="top"/>
    </xf>
    <xf numFmtId="49" fontId="6" fillId="3" borderId="0" xfId="1" applyNumberFormat="1" applyFont="1" applyFill="1" applyBorder="1" applyAlignment="1">
      <alignment vertical="top" wrapText="1"/>
    </xf>
    <xf numFmtId="0" fontId="5" fillId="3" borderId="0" xfId="1" applyFont="1" applyFill="1" applyBorder="1" applyAlignment="1">
      <alignment horizontal="right" vertical="top" wrapText="1"/>
    </xf>
    <xf numFmtId="0" fontId="6" fillId="3" borderId="0" xfId="1" applyFont="1" applyFill="1" applyBorder="1" applyAlignment="1">
      <alignment horizontal="center" vertical="top" wrapText="1"/>
    </xf>
    <xf numFmtId="0" fontId="14" fillId="3" borderId="0" xfId="1" applyFont="1" applyFill="1" applyBorder="1" applyAlignment="1">
      <alignment horizontal="right" vertical="top" wrapText="1"/>
    </xf>
    <xf numFmtId="0" fontId="16" fillId="3" borderId="0" xfId="1" applyFont="1" applyFill="1" applyBorder="1" applyAlignment="1">
      <alignment horizontal="center" vertical="top" wrapText="1"/>
    </xf>
    <xf numFmtId="0" fontId="19" fillId="3" borderId="0" xfId="1" applyFont="1" applyFill="1" applyBorder="1" applyAlignment="1">
      <alignment horizontal="center" vertical="top"/>
    </xf>
    <xf numFmtId="0" fontId="12" fillId="3" borderId="0" xfId="1" applyFont="1" applyFill="1" applyBorder="1" applyAlignment="1">
      <alignment horizontal="right" vertical="top" wrapText="1"/>
    </xf>
    <xf numFmtId="0" fontId="19" fillId="3" borderId="0" xfId="1" applyFont="1" applyFill="1" applyBorder="1" applyAlignment="1">
      <alignment horizontal="center" vertical="top" wrapText="1"/>
    </xf>
    <xf numFmtId="0" fontId="19" fillId="3" borderId="0" xfId="1" applyFont="1" applyFill="1" applyBorder="1" applyAlignment="1">
      <alignment vertical="top"/>
    </xf>
    <xf numFmtId="0" fontId="22" fillId="3" borderId="0" xfId="1" applyFont="1" applyFill="1" applyBorder="1" applyAlignment="1">
      <alignment horizontal="right" vertical="top" wrapText="1"/>
    </xf>
    <xf numFmtId="0" fontId="23" fillId="3" borderId="0" xfId="1" applyFont="1" applyFill="1" applyBorder="1" applyAlignment="1">
      <alignment horizontal="center" vertical="top" wrapText="1"/>
    </xf>
    <xf numFmtId="0" fontId="25" fillId="3" borderId="0" xfId="1" applyFont="1" applyFill="1" applyBorder="1" applyAlignment="1">
      <alignment vertical="top"/>
    </xf>
    <xf numFmtId="0" fontId="16" fillId="3" borderId="0" xfId="1" applyFont="1" applyFill="1" applyBorder="1" applyAlignment="1">
      <alignment horizontal="center" vertical="top"/>
    </xf>
    <xf numFmtId="0" fontId="16" fillId="3" borderId="0" xfId="1" applyFont="1" applyFill="1" applyBorder="1" applyAlignment="1">
      <alignment horizontal="left" vertical="top" wrapText="1"/>
    </xf>
    <xf numFmtId="49" fontId="19" fillId="3" borderId="0" xfId="1" applyNumberFormat="1" applyFont="1" applyFill="1" applyBorder="1" applyAlignment="1">
      <alignment horizontal="center" vertical="top" wrapText="1"/>
    </xf>
    <xf numFmtId="0" fontId="9" fillId="3" borderId="0" xfId="1" applyFont="1" applyFill="1" applyBorder="1" applyAlignment="1">
      <alignment horizontal="justify" vertical="top" wrapText="1"/>
    </xf>
    <xf numFmtId="0" fontId="23" fillId="3" borderId="0" xfId="1" applyFont="1" applyFill="1" applyBorder="1" applyAlignment="1">
      <alignment horizontal="center" vertical="top"/>
    </xf>
    <xf numFmtId="0" fontId="28" fillId="4" borderId="0" xfId="1" applyFont="1" applyFill="1" applyBorder="1" applyAlignment="1">
      <alignment horizontal="left" vertical="center"/>
    </xf>
    <xf numFmtId="0" fontId="19" fillId="4" borderId="0" xfId="1" applyFont="1" applyFill="1" applyBorder="1" applyAlignment="1">
      <alignment horizontal="center" vertical="top"/>
    </xf>
    <xf numFmtId="0" fontId="19" fillId="4" borderId="0" xfId="1" applyFont="1" applyFill="1" applyBorder="1" applyAlignment="1">
      <alignment vertical="top"/>
    </xf>
    <xf numFmtId="0" fontId="12" fillId="4" borderId="0" xfId="1" applyFont="1" applyFill="1" applyBorder="1" applyAlignment="1">
      <alignment horizontal="center" vertical="top"/>
    </xf>
    <xf numFmtId="2" fontId="29" fillId="0" borderId="0" xfId="0" applyNumberFormat="1" applyFont="1" applyAlignment="1">
      <alignment horizontal="left" vertical="center"/>
    </xf>
    <xf numFmtId="0" fontId="63" fillId="0" borderId="0" xfId="0" applyFont="1"/>
    <xf numFmtId="0" fontId="64" fillId="0" borderId="0" xfId="0" applyFont="1" applyAlignment="1">
      <alignment vertical="center"/>
    </xf>
    <xf numFmtId="0" fontId="70" fillId="0" borderId="0" xfId="0" applyFont="1"/>
    <xf numFmtId="2" fontId="68" fillId="0" borderId="0" xfId="0" applyNumberFormat="1" applyFont="1" applyAlignment="1">
      <alignment horizontal="left" vertical="center"/>
    </xf>
    <xf numFmtId="2" fontId="71" fillId="0" borderId="0" xfId="0" applyNumberFormat="1" applyFont="1" applyAlignment="1">
      <alignment horizontal="left" vertical="center"/>
    </xf>
    <xf numFmtId="2" fontId="72" fillId="0" borderId="0" xfId="0" applyNumberFormat="1" applyFont="1" applyAlignment="1">
      <alignment horizontal="left" vertical="center"/>
    </xf>
    <xf numFmtId="164" fontId="73" fillId="0" borderId="0" xfId="0" applyNumberFormat="1" applyFont="1" applyAlignment="1">
      <alignment horizontal="left" vertical="center"/>
    </xf>
    <xf numFmtId="164" fontId="13" fillId="0" borderId="0" xfId="1" applyNumberFormat="1" applyFont="1" applyAlignment="1">
      <alignment vertical="center"/>
    </xf>
    <xf numFmtId="164" fontId="74" fillId="0" borderId="0" xfId="1" applyNumberFormat="1" applyFont="1" applyAlignment="1">
      <alignment vertical="center"/>
    </xf>
    <xf numFmtId="0" fontId="70" fillId="0" borderId="0" xfId="0" applyFont="1" applyAlignment="1">
      <alignment vertical="center"/>
    </xf>
    <xf numFmtId="2" fontId="75" fillId="2" borderId="51" xfId="0" applyNumberFormat="1" applyFont="1" applyFill="1" applyBorder="1" applyAlignment="1">
      <alignment horizontal="left" vertical="center" wrapText="1"/>
    </xf>
    <xf numFmtId="2" fontId="76" fillId="2" borderId="52" xfId="0" applyNumberFormat="1" applyFont="1" applyFill="1" applyBorder="1" applyAlignment="1">
      <alignment horizontal="left" vertical="center" wrapText="1"/>
    </xf>
    <xf numFmtId="2" fontId="77" fillId="2" borderId="52" xfId="0" applyNumberFormat="1" applyFont="1" applyFill="1" applyBorder="1" applyAlignment="1">
      <alignment horizontal="left" vertical="center" wrapText="1"/>
    </xf>
    <xf numFmtId="164" fontId="77" fillId="2" borderId="52" xfId="0" applyNumberFormat="1" applyFont="1" applyFill="1" applyBorder="1" applyAlignment="1">
      <alignment horizontal="right" vertical="center" wrapText="1"/>
    </xf>
    <xf numFmtId="164" fontId="78" fillId="2" borderId="10" xfId="0" applyNumberFormat="1" applyFont="1" applyFill="1" applyBorder="1" applyAlignment="1">
      <alignment horizontal="right" vertical="center" wrapText="1"/>
    </xf>
    <xf numFmtId="0" fontId="81" fillId="0" borderId="0" xfId="1" applyFont="1"/>
    <xf numFmtId="49" fontId="50" fillId="11" borderId="34" xfId="3" applyNumberFormat="1" applyFont="1" applyFill="1" applyBorder="1" applyAlignment="1">
      <alignment horizontal="left" vertical="center" wrapText="1"/>
    </xf>
    <xf numFmtId="49" fontId="44" fillId="11" borderId="15" xfId="3" applyNumberFormat="1" applyFont="1" applyFill="1" applyBorder="1" applyAlignment="1">
      <alignment vertical="center" wrapText="1"/>
    </xf>
    <xf numFmtId="49" fontId="50" fillId="11" borderId="35" xfId="3" applyNumberFormat="1" applyFont="1" applyFill="1" applyBorder="1" applyAlignment="1">
      <alignment vertical="center" wrapText="1"/>
    </xf>
    <xf numFmtId="164" fontId="82" fillId="11" borderId="36" xfId="3" applyNumberFormat="1" applyFont="1" applyFill="1" applyBorder="1" applyAlignment="1">
      <alignment vertical="center"/>
    </xf>
    <xf numFmtId="49" fontId="50" fillId="7" borderId="37" xfId="3" applyNumberFormat="1" applyFont="1" applyFill="1" applyBorder="1" applyAlignment="1">
      <alignment horizontal="left" vertical="center" wrapText="1"/>
    </xf>
    <xf numFmtId="49" fontId="44" fillId="7" borderId="38" xfId="3" applyNumberFormat="1" applyFont="1" applyFill="1" applyBorder="1" applyAlignment="1">
      <alignment vertical="center" wrapText="1"/>
    </xf>
    <xf numFmtId="164" fontId="59" fillId="7" borderId="40" xfId="3" applyNumberFormat="1" applyFont="1" applyFill="1" applyBorder="1" applyAlignment="1">
      <alignment vertical="center"/>
    </xf>
    <xf numFmtId="0" fontId="83" fillId="9" borderId="2" xfId="1" applyFont="1" applyFill="1" applyBorder="1" applyAlignment="1">
      <alignment horizontal="left" vertical="center"/>
    </xf>
    <xf numFmtId="0" fontId="83" fillId="9" borderId="3" xfId="1" applyFont="1" applyFill="1" applyBorder="1" applyAlignment="1">
      <alignment horizontal="left" vertical="center"/>
    </xf>
    <xf numFmtId="164" fontId="82" fillId="9" borderId="4" xfId="1" applyNumberFormat="1" applyFont="1" applyFill="1" applyBorder="1" applyAlignment="1">
      <alignment horizontal="right" vertical="center"/>
    </xf>
    <xf numFmtId="49" fontId="50" fillId="0" borderId="0" xfId="3" applyNumberFormat="1" applyFont="1" applyAlignment="1">
      <alignment vertical="center" wrapText="1"/>
    </xf>
    <xf numFmtId="164" fontId="65" fillId="0" borderId="0" xfId="3" applyNumberFormat="1" applyFont="1" applyAlignment="1">
      <alignment horizontal="right" vertical="center" wrapText="1"/>
    </xf>
    <xf numFmtId="164" fontId="84" fillId="0" borderId="0" xfId="3" applyNumberFormat="1" applyFont="1" applyAlignment="1">
      <alignment vertical="center"/>
    </xf>
    <xf numFmtId="164" fontId="47" fillId="0" borderId="0" xfId="3" applyNumberFormat="1" applyFont="1" applyAlignment="1">
      <alignment vertical="center" wrapText="1"/>
    </xf>
    <xf numFmtId="0" fontId="50" fillId="0" borderId="0" xfId="3" applyFont="1" applyAlignment="1">
      <alignment vertical="center"/>
    </xf>
    <xf numFmtId="164" fontId="65" fillId="0" borderId="0" xfId="3" applyNumberFormat="1" applyFont="1" applyAlignment="1">
      <alignment vertical="center"/>
    </xf>
    <xf numFmtId="164" fontId="84" fillId="0" borderId="0" xfId="3" applyNumberFormat="1" applyFont="1" applyAlignment="1">
      <alignment horizontal="right" vertical="center"/>
    </xf>
    <xf numFmtId="164" fontId="70" fillId="0" borderId="0" xfId="0" applyNumberFormat="1" applyFont="1" applyAlignment="1">
      <alignment vertical="center"/>
    </xf>
    <xf numFmtId="164" fontId="67" fillId="11" borderId="15" xfId="3" applyNumberFormat="1" applyFont="1" applyFill="1" applyBorder="1" applyAlignment="1">
      <alignment vertical="center" wrapText="1"/>
    </xf>
    <xf numFmtId="164" fontId="85" fillId="11" borderId="15" xfId="3" applyNumberFormat="1" applyFont="1" applyFill="1" applyBorder="1" applyAlignment="1">
      <alignment vertical="center" wrapText="1"/>
    </xf>
    <xf numFmtId="164" fontId="67" fillId="7" borderId="38" xfId="3" applyNumberFormat="1" applyFont="1" applyFill="1" applyBorder="1" applyAlignment="1">
      <alignment vertical="center" wrapText="1"/>
    </xf>
    <xf numFmtId="164" fontId="67" fillId="7" borderId="38" xfId="3" applyNumberFormat="1" applyFont="1" applyFill="1" applyBorder="1" applyAlignment="1">
      <alignment horizontal="right" vertical="center" wrapText="1"/>
    </xf>
    <xf numFmtId="164" fontId="86" fillId="9" borderId="3" xfId="1" applyNumberFormat="1" applyFont="1" applyFill="1" applyBorder="1" applyAlignment="1">
      <alignment horizontal="right" vertical="center"/>
    </xf>
    <xf numFmtId="49" fontId="87" fillId="7" borderId="39" xfId="3" applyNumberFormat="1" applyFont="1" applyFill="1" applyBorder="1" applyAlignment="1">
      <alignment vertical="center" wrapText="1"/>
    </xf>
    <xf numFmtId="165" fontId="21" fillId="5" borderId="26" xfId="0" applyNumberFormat="1" applyFont="1" applyFill="1" applyBorder="1" applyAlignment="1" applyProtection="1">
      <alignment horizontal="right" vertical="center" wrapText="1"/>
    </xf>
    <xf numFmtId="165" fontId="21" fillId="5" borderId="26" xfId="0" applyNumberFormat="1" applyFont="1" applyFill="1" applyBorder="1" applyAlignment="1" applyProtection="1">
      <alignment vertical="center" wrapText="1"/>
    </xf>
    <xf numFmtId="2" fontId="75" fillId="2" borderId="17" xfId="0" applyNumberFormat="1" applyFont="1" applyFill="1" applyBorder="1" applyAlignment="1">
      <alignment horizontal="left" vertical="center" wrapText="1"/>
    </xf>
    <xf numFmtId="2" fontId="77" fillId="2" borderId="65" xfId="0" applyNumberFormat="1" applyFont="1" applyFill="1" applyBorder="1" applyAlignment="1">
      <alignment horizontal="center" vertical="center" wrapText="1"/>
    </xf>
    <xf numFmtId="164" fontId="90" fillId="2" borderId="18" xfId="0" applyNumberFormat="1" applyFont="1" applyFill="1" applyBorder="1" applyAlignment="1">
      <alignment horizontal="right" vertical="center" wrapText="1"/>
    </xf>
    <xf numFmtId="164" fontId="82" fillId="2" borderId="19" xfId="0" applyNumberFormat="1" applyFont="1" applyFill="1" applyBorder="1" applyAlignment="1">
      <alignment horizontal="right" vertical="center" wrapText="1"/>
    </xf>
    <xf numFmtId="49" fontId="91" fillId="4" borderId="57" xfId="0" applyNumberFormat="1" applyFont="1" applyFill="1" applyBorder="1" applyAlignment="1">
      <alignment horizontal="left" vertical="center"/>
    </xf>
    <xf numFmtId="2" fontId="92" fillId="4" borderId="62" xfId="0" applyNumberFormat="1" applyFont="1" applyFill="1" applyBorder="1" applyAlignment="1">
      <alignment horizontal="left" vertical="center"/>
    </xf>
    <xf numFmtId="164" fontId="21" fillId="4" borderId="31" xfId="0" applyNumberFormat="1" applyFont="1" applyFill="1" applyBorder="1" applyAlignment="1">
      <alignment horizontal="right" vertical="center"/>
    </xf>
    <xf numFmtId="164" fontId="82" fillId="4" borderId="58" xfId="0" applyNumberFormat="1" applyFont="1" applyFill="1" applyBorder="1" applyAlignment="1">
      <alignment horizontal="right" vertical="center"/>
    </xf>
    <xf numFmtId="49" fontId="91" fillId="4" borderId="12" xfId="0" applyNumberFormat="1" applyFont="1" applyFill="1" applyBorder="1" applyAlignment="1">
      <alignment horizontal="left" vertical="center"/>
    </xf>
    <xf numFmtId="2" fontId="92" fillId="4" borderId="25" xfId="0" applyNumberFormat="1" applyFont="1" applyFill="1" applyBorder="1" applyAlignment="1">
      <alignment vertical="center"/>
    </xf>
    <xf numFmtId="2" fontId="92" fillId="4" borderId="69" xfId="0" applyNumberFormat="1" applyFont="1" applyFill="1" applyBorder="1" applyAlignment="1">
      <alignment vertical="center"/>
    </xf>
    <xf numFmtId="2" fontId="92" fillId="4" borderId="63" xfId="0" applyNumberFormat="1" applyFont="1" applyFill="1" applyBorder="1" applyAlignment="1">
      <alignment horizontal="left" vertical="center"/>
    </xf>
    <xf numFmtId="164" fontId="21" fillId="4" borderId="13" xfId="0" applyNumberFormat="1" applyFont="1" applyFill="1" applyBorder="1" applyAlignment="1">
      <alignment horizontal="right" vertical="center"/>
    </xf>
    <xf numFmtId="164" fontId="82" fillId="4" borderId="14" xfId="0" applyNumberFormat="1" applyFont="1" applyFill="1" applyBorder="1" applyAlignment="1">
      <alignment horizontal="right" vertical="center"/>
    </xf>
    <xf numFmtId="2" fontId="93" fillId="4" borderId="69" xfId="0" applyNumberFormat="1" applyFont="1" applyFill="1" applyBorder="1" applyAlignment="1">
      <alignment vertical="center"/>
    </xf>
    <xf numFmtId="2" fontId="93" fillId="4" borderId="63" xfId="0" applyNumberFormat="1" applyFont="1" applyFill="1" applyBorder="1" applyAlignment="1">
      <alignment horizontal="left" vertical="center"/>
    </xf>
    <xf numFmtId="49" fontId="91" fillId="4" borderId="55" xfId="0" applyNumberFormat="1" applyFont="1" applyFill="1" applyBorder="1" applyAlignment="1">
      <alignment horizontal="left" vertical="center"/>
    </xf>
    <xf numFmtId="2" fontId="92" fillId="4" borderId="74" xfId="0" applyNumberFormat="1" applyFont="1" applyFill="1" applyBorder="1" applyAlignment="1">
      <alignment vertical="center"/>
    </xf>
    <xf numFmtId="2" fontId="92" fillId="4" borderId="75" xfId="0" applyNumberFormat="1" applyFont="1" applyFill="1" applyBorder="1" applyAlignment="1">
      <alignment vertical="center"/>
    </xf>
    <xf numFmtId="2" fontId="92" fillId="4" borderId="64" xfId="0" applyNumberFormat="1" applyFont="1" applyFill="1" applyBorder="1" applyAlignment="1">
      <alignment horizontal="left" vertical="center"/>
    </xf>
    <xf numFmtId="164" fontId="21" fillId="4" borderId="15" xfId="0" applyNumberFormat="1" applyFont="1" applyFill="1" applyBorder="1" applyAlignment="1">
      <alignment horizontal="right" vertical="center"/>
    </xf>
    <xf numFmtId="164" fontId="82" fillId="4" borderId="56" xfId="0" applyNumberFormat="1" applyFont="1" applyFill="1" applyBorder="1" applyAlignment="1">
      <alignment horizontal="right" vertical="center"/>
    </xf>
    <xf numFmtId="164" fontId="94" fillId="10" borderId="52" xfId="0" applyNumberFormat="1" applyFont="1" applyFill="1" applyBorder="1" applyAlignment="1">
      <alignment vertical="center" wrapText="1"/>
    </xf>
    <xf numFmtId="164" fontId="95" fillId="10" borderId="60" xfId="0" applyNumberFormat="1" applyFont="1" applyFill="1" applyBorder="1" applyAlignment="1">
      <alignment vertical="center" wrapText="1"/>
    </xf>
    <xf numFmtId="164" fontId="95" fillId="4" borderId="0" xfId="0" applyNumberFormat="1" applyFont="1" applyFill="1" applyBorder="1" applyAlignment="1">
      <alignment vertical="center" wrapText="1"/>
    </xf>
    <xf numFmtId="2" fontId="79" fillId="0" borderId="0" xfId="0" applyNumberFormat="1" applyFont="1" applyBorder="1" applyAlignment="1">
      <alignment horizontal="left" vertical="center"/>
    </xf>
    <xf numFmtId="2" fontId="75" fillId="2" borderId="43" xfId="0" applyNumberFormat="1" applyFont="1" applyFill="1" applyBorder="1" applyAlignment="1">
      <alignment horizontal="left" vertical="center" wrapText="1"/>
    </xf>
    <xf numFmtId="164" fontId="50" fillId="6" borderId="31" xfId="3" applyNumberFormat="1" applyFont="1" applyFill="1" applyBorder="1" applyAlignment="1">
      <alignment vertical="center" wrapText="1"/>
    </xf>
    <xf numFmtId="164" fontId="82" fillId="6" borderId="58" xfId="3" applyNumberFormat="1" applyFont="1" applyFill="1" applyBorder="1" applyAlignment="1">
      <alignment vertical="center"/>
    </xf>
    <xf numFmtId="0" fontId="69" fillId="4" borderId="0" xfId="0" applyFont="1" applyFill="1" applyBorder="1" applyAlignment="1">
      <alignment vertical="center" wrapText="1"/>
    </xf>
    <xf numFmtId="164" fontId="82" fillId="4" borderId="0" xfId="0" applyNumberFormat="1" applyFont="1" applyFill="1" applyBorder="1" applyAlignment="1">
      <alignment horizontal="right" vertical="center" wrapText="1"/>
    </xf>
    <xf numFmtId="2" fontId="97" fillId="0" borderId="0" xfId="0" applyNumberFormat="1" applyFont="1" applyAlignment="1">
      <alignment vertical="center"/>
    </xf>
    <xf numFmtId="2" fontId="70" fillId="0" borderId="0" xfId="0" applyNumberFormat="1" applyFont="1" applyAlignment="1">
      <alignment vertical="center"/>
    </xf>
    <xf numFmtId="164" fontId="13" fillId="0" borderId="0" xfId="0" applyNumberFormat="1" applyFont="1" applyAlignment="1">
      <alignment vertical="center"/>
    </xf>
    <xf numFmtId="164" fontId="74" fillId="0" borderId="0" xfId="0" applyNumberFormat="1" applyFont="1" applyAlignment="1">
      <alignment vertical="center"/>
    </xf>
    <xf numFmtId="2" fontId="100" fillId="0" borderId="0" xfId="0" applyNumberFormat="1" applyFont="1" applyAlignment="1">
      <alignment vertical="center"/>
    </xf>
    <xf numFmtId="164" fontId="88" fillId="0" borderId="0" xfId="0" applyNumberFormat="1" applyFont="1" applyAlignment="1">
      <alignment vertical="center"/>
    </xf>
    <xf numFmtId="164" fontId="101" fillId="0" borderId="0" xfId="0" applyNumberFormat="1" applyFont="1" applyAlignment="1">
      <alignment vertical="center"/>
    </xf>
    <xf numFmtId="2" fontId="77" fillId="2" borderId="42" xfId="0" applyNumberFormat="1" applyFont="1" applyFill="1" applyBorder="1" applyAlignment="1">
      <alignment horizontal="left" vertical="center" wrapText="1"/>
    </xf>
    <xf numFmtId="164" fontId="102" fillId="2" borderId="41" xfId="0" applyNumberFormat="1" applyFont="1" applyFill="1" applyBorder="1" applyAlignment="1">
      <alignment horizontal="right" vertical="center" wrapText="1"/>
    </xf>
    <xf numFmtId="0" fontId="52" fillId="4" borderId="45" xfId="0" applyFont="1" applyFill="1" applyBorder="1" applyAlignment="1">
      <alignment vertical="center" wrapText="1"/>
    </xf>
    <xf numFmtId="164" fontId="28" fillId="4" borderId="72" xfId="0" applyNumberFormat="1" applyFont="1" applyFill="1" applyBorder="1" applyAlignment="1">
      <alignment vertical="center"/>
    </xf>
    <xf numFmtId="164" fontId="82" fillId="13" borderId="79" xfId="0" applyNumberFormat="1" applyFont="1" applyFill="1" applyBorder="1" applyAlignment="1">
      <alignment vertical="center"/>
    </xf>
    <xf numFmtId="49" fontId="67" fillId="6" borderId="57" xfId="3" applyNumberFormat="1" applyFont="1" applyFill="1" applyBorder="1" applyAlignment="1">
      <alignment horizontal="left" vertical="center" wrapText="1"/>
    </xf>
    <xf numFmtId="49" fontId="66" fillId="6" borderId="20" xfId="3" applyNumberFormat="1" applyFont="1" applyFill="1" applyBorder="1" applyAlignment="1">
      <alignment horizontal="left" vertical="center" wrapText="1"/>
    </xf>
    <xf numFmtId="0" fontId="85" fillId="4" borderId="81" xfId="0" applyFont="1" applyFill="1" applyBorder="1" applyAlignment="1">
      <alignment horizontal="left" vertical="center" wrapText="1"/>
    </xf>
    <xf numFmtId="0" fontId="86" fillId="4" borderId="45" xfId="0" applyFont="1" applyFill="1" applyBorder="1" applyAlignment="1">
      <alignment horizontal="left" vertical="center" wrapText="1"/>
    </xf>
    <xf numFmtId="0" fontId="85" fillId="4" borderId="82" xfId="0" applyFont="1" applyFill="1" applyBorder="1" applyAlignment="1">
      <alignment horizontal="left" vertical="center" wrapText="1"/>
    </xf>
    <xf numFmtId="0" fontId="86" fillId="4" borderId="83" xfId="0" applyFont="1" applyFill="1" applyBorder="1" applyAlignment="1">
      <alignment horizontal="left" vertical="center" wrapText="1"/>
    </xf>
    <xf numFmtId="0" fontId="52" fillId="4" borderId="83" xfId="0" applyFont="1" applyFill="1" applyBorder="1" applyAlignment="1">
      <alignment vertical="center" wrapText="1"/>
    </xf>
    <xf numFmtId="164" fontId="28" fillId="4" borderId="86" xfId="0" applyNumberFormat="1" applyFont="1" applyFill="1" applyBorder="1" applyAlignment="1">
      <alignment vertical="center"/>
    </xf>
    <xf numFmtId="0" fontId="52" fillId="4" borderId="50" xfId="0" applyFont="1" applyFill="1" applyBorder="1" applyAlignment="1">
      <alignment vertical="center" wrapText="1"/>
    </xf>
    <xf numFmtId="164" fontId="28" fillId="4" borderId="78" xfId="0" applyNumberFormat="1" applyFont="1" applyFill="1" applyBorder="1" applyAlignment="1">
      <alignment vertical="center"/>
    </xf>
    <xf numFmtId="164" fontId="66" fillId="10" borderId="10" xfId="0" applyNumberFormat="1" applyFont="1" applyFill="1" applyBorder="1" applyAlignment="1">
      <alignment horizontal="right" vertical="center" wrapText="1"/>
    </xf>
    <xf numFmtId="0" fontId="0" fillId="0" borderId="0" xfId="0" applyAlignment="1">
      <alignment vertical="center"/>
    </xf>
    <xf numFmtId="0" fontId="62" fillId="0" borderId="0" xfId="0" applyFont="1" applyAlignment="1">
      <alignment vertical="center"/>
    </xf>
    <xf numFmtId="0" fontId="12" fillId="3" borderId="0" xfId="1" applyFont="1" applyFill="1" applyBorder="1" applyAlignment="1">
      <alignment horizontal="left" vertical="top" wrapText="1"/>
    </xf>
    <xf numFmtId="0" fontId="5" fillId="3" borderId="0" xfId="1" applyFont="1" applyFill="1" applyBorder="1" applyAlignment="1">
      <alignment horizontal="justify" vertical="top" wrapText="1"/>
    </xf>
    <xf numFmtId="0" fontId="6" fillId="3" borderId="0" xfId="1" applyFont="1" applyFill="1" applyBorder="1" applyAlignment="1">
      <alignment horizontal="left" vertical="top" wrapText="1"/>
    </xf>
    <xf numFmtId="0" fontId="7" fillId="3" borderId="0" xfId="1" applyFont="1" applyFill="1" applyBorder="1" applyAlignment="1">
      <alignment horizontal="left" vertical="top"/>
    </xf>
    <xf numFmtId="0" fontId="106" fillId="0" borderId="0" xfId="0" applyFont="1" applyAlignment="1">
      <alignment horizontal="right" vertical="center" wrapText="1"/>
    </xf>
    <xf numFmtId="0" fontId="12" fillId="3" borderId="0" xfId="1" applyFont="1" applyFill="1" applyBorder="1" applyAlignment="1">
      <alignment horizontal="left" vertical="top" wrapText="1"/>
    </xf>
    <xf numFmtId="0" fontId="5" fillId="3" borderId="0" xfId="1" applyFont="1" applyFill="1" applyBorder="1" applyAlignment="1">
      <alignment horizontal="justify" vertical="top" wrapText="1"/>
    </xf>
    <xf numFmtId="0" fontId="6" fillId="3" borderId="0" xfId="1" applyFont="1" applyFill="1" applyBorder="1" applyAlignment="1">
      <alignment horizontal="left" vertical="top" wrapText="1"/>
    </xf>
    <xf numFmtId="0" fontId="107" fillId="3" borderId="0" xfId="1" applyFont="1" applyFill="1" applyBorder="1" applyAlignment="1">
      <alignment vertical="top"/>
    </xf>
    <xf numFmtId="0" fontId="12" fillId="3" borderId="0" xfId="1" applyFont="1" applyFill="1" applyBorder="1" applyAlignment="1">
      <alignment horizontal="left" vertical="top"/>
    </xf>
    <xf numFmtId="0" fontId="22" fillId="3" borderId="0" xfId="1" applyFont="1" applyFill="1" applyBorder="1" applyAlignment="1">
      <alignment horizontal="left" vertical="top" wrapText="1"/>
    </xf>
    <xf numFmtId="0" fontId="22" fillId="3" borderId="0" xfId="1" applyFont="1" applyFill="1" applyBorder="1" applyAlignment="1">
      <alignment horizontal="left" vertical="top"/>
    </xf>
    <xf numFmtId="0" fontId="29" fillId="0" borderId="0" xfId="0" applyFont="1" applyAlignment="1">
      <alignment vertical="justify"/>
    </xf>
    <xf numFmtId="2" fontId="29" fillId="0" borderId="0" xfId="0" applyNumberFormat="1" applyFont="1" applyAlignment="1">
      <alignment vertical="justify"/>
    </xf>
    <xf numFmtId="0" fontId="108" fillId="0" borderId="0" xfId="1" applyFont="1"/>
    <xf numFmtId="0" fontId="25" fillId="3" borderId="0" xfId="1" applyFont="1" applyFill="1" applyBorder="1" applyAlignment="1">
      <alignment horizontal="center" vertical="top"/>
    </xf>
    <xf numFmtId="0" fontId="25" fillId="3" borderId="0" xfId="1" applyFont="1" applyFill="1" applyBorder="1" applyAlignment="1">
      <alignment horizontal="justify" vertical="top" wrapText="1"/>
    </xf>
    <xf numFmtId="0" fontId="97" fillId="3" borderId="0" xfId="1" applyFont="1" applyFill="1" applyBorder="1" applyAlignment="1">
      <alignment horizontal="center" vertical="top"/>
    </xf>
    <xf numFmtId="0" fontId="110" fillId="3" borderId="0" xfId="1" applyFont="1" applyFill="1" applyBorder="1" applyAlignment="1">
      <alignment horizontal="right" vertical="top" wrapText="1"/>
    </xf>
    <xf numFmtId="0" fontId="97" fillId="3" borderId="0" xfId="1" applyFont="1" applyFill="1" applyBorder="1" applyAlignment="1">
      <alignment horizontal="center" vertical="top" wrapText="1"/>
    </xf>
    <xf numFmtId="0" fontId="109" fillId="0" borderId="0" xfId="0" applyFont="1"/>
    <xf numFmtId="0" fontId="112" fillId="3" borderId="0" xfId="1" applyFont="1" applyFill="1" applyBorder="1" applyAlignment="1">
      <alignment horizontal="right" vertical="top" wrapText="1"/>
    </xf>
    <xf numFmtId="0" fontId="114" fillId="3" borderId="0" xfId="1" applyFont="1" applyFill="1" applyBorder="1" applyAlignment="1">
      <alignment horizontal="center" vertical="top" wrapText="1"/>
    </xf>
    <xf numFmtId="2" fontId="109" fillId="0" borderId="0" xfId="0" applyNumberFormat="1" applyFont="1" applyAlignment="1">
      <alignment vertical="center"/>
    </xf>
    <xf numFmtId="0" fontId="114" fillId="3" borderId="0" xfId="1" applyFont="1" applyFill="1" applyBorder="1" applyAlignment="1">
      <alignment horizontal="center" vertical="top"/>
    </xf>
    <xf numFmtId="0" fontId="114" fillId="3" borderId="0" xfId="1" applyFont="1" applyFill="1" applyBorder="1" applyAlignment="1">
      <alignment horizontal="left" vertical="top" wrapText="1"/>
    </xf>
    <xf numFmtId="0" fontId="5" fillId="3" borderId="0" xfId="1" applyFont="1" applyFill="1" applyBorder="1" applyAlignment="1">
      <alignment horizontal="justify" vertical="top" wrapText="1"/>
    </xf>
    <xf numFmtId="0" fontId="6" fillId="3" borderId="0" xfId="1" applyFont="1" applyFill="1" applyBorder="1" applyAlignment="1">
      <alignment horizontal="left" vertical="top" wrapText="1"/>
    </xf>
    <xf numFmtId="0" fontId="5" fillId="3" borderId="0" xfId="1" applyFont="1" applyFill="1" applyBorder="1" applyAlignment="1">
      <alignment horizontal="justify" vertical="top" wrapText="1"/>
    </xf>
    <xf numFmtId="0" fontId="6" fillId="3" borderId="0" xfId="1" applyFont="1" applyFill="1" applyBorder="1" applyAlignment="1">
      <alignment horizontal="left" vertical="top" wrapText="1"/>
    </xf>
    <xf numFmtId="0" fontId="6" fillId="3" borderId="0" xfId="1" applyFont="1" applyFill="1" applyBorder="1" applyAlignment="1">
      <alignment horizontal="left" vertical="top" wrapText="1"/>
    </xf>
    <xf numFmtId="0" fontId="5" fillId="3" borderId="0" xfId="1" applyFont="1" applyFill="1" applyBorder="1" applyAlignment="1">
      <alignment horizontal="justify" vertical="top" wrapText="1"/>
    </xf>
    <xf numFmtId="0" fontId="6" fillId="3" borderId="0" xfId="1" applyFont="1" applyFill="1" applyBorder="1" applyAlignment="1">
      <alignment horizontal="left" vertical="top" wrapText="1"/>
    </xf>
    <xf numFmtId="0" fontId="17" fillId="3" borderId="0" xfId="1" applyFont="1" applyFill="1" applyBorder="1" applyAlignment="1">
      <alignment horizontal="left" vertical="justify" wrapText="1"/>
    </xf>
    <xf numFmtId="0" fontId="80" fillId="0" borderId="0" xfId="3" applyFont="1" applyAlignment="1">
      <alignment horizontal="left" vertical="center" wrapText="1"/>
    </xf>
    <xf numFmtId="2" fontId="77" fillId="2" borderId="42" xfId="0" applyNumberFormat="1" applyFont="1" applyFill="1" applyBorder="1" applyAlignment="1">
      <alignment horizontal="center" vertical="center" wrapText="1"/>
    </xf>
    <xf numFmtId="164" fontId="99" fillId="0" borderId="0" xfId="0" applyNumberFormat="1" applyFont="1" applyAlignment="1">
      <alignment vertical="center"/>
    </xf>
    <xf numFmtId="0" fontId="104" fillId="0" borderId="87" xfId="0" applyFont="1" applyBorder="1" applyAlignment="1">
      <alignment vertical="center" wrapText="1"/>
    </xf>
    <xf numFmtId="0" fontId="104" fillId="0" borderId="88" xfId="0" applyFont="1" applyBorder="1" applyAlignment="1">
      <alignment vertical="center" wrapText="1"/>
    </xf>
    <xf numFmtId="164" fontId="104" fillId="0" borderId="88" xfId="0" applyNumberFormat="1" applyFont="1" applyBorder="1" applyAlignment="1">
      <alignment horizontal="right" vertical="center" wrapText="1"/>
    </xf>
    <xf numFmtId="164" fontId="104" fillId="0" borderId="89" xfId="0" applyNumberFormat="1" applyFont="1" applyBorder="1" applyAlignment="1">
      <alignment vertical="center"/>
    </xf>
    <xf numFmtId="0" fontId="104" fillId="0" borderId="44" xfId="0" applyFont="1" applyBorder="1" applyAlignment="1">
      <alignment vertical="center" wrapText="1"/>
    </xf>
    <xf numFmtId="0" fontId="104" fillId="0" borderId="45" xfId="0" applyFont="1" applyBorder="1" applyAlignment="1">
      <alignment vertical="center" wrapText="1"/>
    </xf>
    <xf numFmtId="164" fontId="104" fillId="0" borderId="45" xfId="0" applyNumberFormat="1" applyFont="1" applyBorder="1" applyAlignment="1">
      <alignment horizontal="right" vertical="center" wrapText="1"/>
    </xf>
    <xf numFmtId="164" fontId="104" fillId="0" borderId="6" xfId="0" applyNumberFormat="1" applyFont="1" applyBorder="1" applyAlignment="1">
      <alignment vertical="center"/>
    </xf>
    <xf numFmtId="164" fontId="85" fillId="0" borderId="6" xfId="0" applyNumberFormat="1" applyFont="1" applyBorder="1" applyAlignment="1">
      <alignment vertical="center"/>
    </xf>
    <xf numFmtId="164" fontId="104" fillId="4" borderId="6" xfId="0" applyNumberFormat="1" applyFont="1" applyFill="1" applyBorder="1" applyAlignment="1">
      <alignment vertical="center"/>
    </xf>
    <xf numFmtId="164" fontId="66" fillId="10" borderId="52" xfId="0" applyNumberFormat="1" applyFont="1" applyFill="1" applyBorder="1" applyAlignment="1">
      <alignment horizontal="right" vertical="center" wrapText="1"/>
    </xf>
    <xf numFmtId="0" fontId="104" fillId="0" borderId="46" xfId="0" applyFont="1" applyBorder="1" applyAlignment="1">
      <alignment vertical="center" wrapText="1"/>
    </xf>
    <xf numFmtId="0" fontId="104" fillId="0" borderId="47" xfId="0" applyFont="1" applyBorder="1" applyAlignment="1">
      <alignment vertical="center" wrapText="1"/>
    </xf>
    <xf numFmtId="164" fontId="104" fillId="0" borderId="47" xfId="0" applyNumberFormat="1" applyFont="1" applyBorder="1" applyAlignment="1">
      <alignment horizontal="right" vertical="center" wrapText="1"/>
    </xf>
    <xf numFmtId="164" fontId="104" fillId="0" borderId="48" xfId="0" applyNumberFormat="1" applyFont="1" applyBorder="1" applyAlignment="1">
      <alignment vertical="center"/>
    </xf>
    <xf numFmtId="0" fontId="105" fillId="12" borderId="51" xfId="0" applyFont="1" applyFill="1" applyBorder="1" applyAlignment="1">
      <alignment vertical="center" wrapText="1"/>
    </xf>
    <xf numFmtId="164" fontId="105" fillId="12" borderId="52" xfId="0" applyNumberFormat="1" applyFont="1" applyFill="1" applyBorder="1" applyAlignment="1">
      <alignment horizontal="right" vertical="center" wrapText="1"/>
    </xf>
    <xf numFmtId="164" fontId="105" fillId="12" borderId="10" xfId="0" applyNumberFormat="1" applyFont="1" applyFill="1" applyBorder="1" applyAlignment="1">
      <alignment horizontal="right" vertical="center" wrapText="1"/>
    </xf>
    <xf numFmtId="49" fontId="50" fillId="11" borderId="30" xfId="3" applyNumberFormat="1" applyFont="1" applyFill="1" applyBorder="1" applyAlignment="1">
      <alignment horizontal="left" vertical="center" wrapText="1"/>
    </xf>
    <xf numFmtId="49" fontId="44" fillId="11" borderId="31" xfId="3" applyNumberFormat="1" applyFont="1" applyFill="1" applyBorder="1" applyAlignment="1">
      <alignment vertical="center" wrapText="1"/>
    </xf>
    <xf numFmtId="49" fontId="50" fillId="11" borderId="32" xfId="3" applyNumberFormat="1" applyFont="1" applyFill="1" applyBorder="1" applyAlignment="1">
      <alignment vertical="center" wrapText="1"/>
    </xf>
    <xf numFmtId="164" fontId="85" fillId="11" borderId="31" xfId="3" applyNumberFormat="1" applyFont="1" applyFill="1" applyBorder="1" applyAlignment="1">
      <alignment vertical="center" wrapText="1"/>
    </xf>
    <xf numFmtId="164" fontId="82" fillId="11" borderId="33" xfId="3" applyNumberFormat="1" applyFont="1" applyFill="1" applyBorder="1" applyAlignment="1">
      <alignment vertical="center"/>
    </xf>
    <xf numFmtId="0" fontId="104" fillId="0" borderId="53" xfId="0" applyFont="1" applyBorder="1" applyAlignment="1">
      <alignment vertical="center" wrapText="1"/>
    </xf>
    <xf numFmtId="0" fontId="104" fillId="0" borderId="54" xfId="0" applyFont="1" applyBorder="1" applyAlignment="1">
      <alignment vertical="center" wrapText="1"/>
    </xf>
    <xf numFmtId="164" fontId="104" fillId="0" borderId="54" xfId="0" applyNumberFormat="1" applyFont="1" applyBorder="1" applyAlignment="1">
      <alignment horizontal="right" vertical="center" wrapText="1"/>
    </xf>
    <xf numFmtId="164" fontId="104" fillId="0" borderId="8" xfId="0" applyNumberFormat="1" applyFont="1" applyBorder="1" applyAlignment="1">
      <alignment vertical="center"/>
    </xf>
    <xf numFmtId="164" fontId="85" fillId="0" borderId="48" xfId="0" applyNumberFormat="1" applyFont="1" applyBorder="1" applyAlignment="1">
      <alignment vertical="center"/>
    </xf>
    <xf numFmtId="0" fontId="104" fillId="0" borderId="49" xfId="0" applyFont="1" applyBorder="1" applyAlignment="1">
      <alignment vertical="center" wrapText="1"/>
    </xf>
    <xf numFmtId="0" fontId="104" fillId="0" borderId="50" xfId="0" applyFont="1" applyBorder="1" applyAlignment="1">
      <alignment vertical="center" wrapText="1"/>
    </xf>
    <xf numFmtId="164" fontId="104" fillId="0" borderId="50" xfId="0" applyNumberFormat="1" applyFont="1" applyBorder="1" applyAlignment="1">
      <alignment horizontal="right" vertical="center" wrapText="1"/>
    </xf>
    <xf numFmtId="164" fontId="85" fillId="0" borderId="7" xfId="0" applyNumberFormat="1" applyFont="1" applyBorder="1" applyAlignment="1">
      <alignment vertical="center"/>
    </xf>
    <xf numFmtId="164" fontId="104" fillId="0" borderId="7" xfId="0" applyNumberFormat="1" applyFont="1" applyBorder="1" applyAlignment="1">
      <alignment vertical="center"/>
    </xf>
    <xf numFmtId="164" fontId="85" fillId="0" borderId="8" xfId="0" applyNumberFormat="1" applyFont="1" applyBorder="1" applyAlignment="1">
      <alignment vertical="center"/>
    </xf>
    <xf numFmtId="164" fontId="104" fillId="4" borderId="7" xfId="0" applyNumberFormat="1" applyFont="1" applyFill="1" applyBorder="1" applyAlignment="1">
      <alignment vertical="center"/>
    </xf>
    <xf numFmtId="164" fontId="118" fillId="4" borderId="0" xfId="0" applyNumberFormat="1" applyFont="1" applyFill="1" applyBorder="1" applyAlignment="1">
      <alignment vertical="center" wrapText="1"/>
    </xf>
    <xf numFmtId="164" fontId="79" fillId="4" borderId="72" xfId="0" applyNumberFormat="1" applyFont="1" applyFill="1" applyBorder="1" applyAlignment="1">
      <alignment vertical="center"/>
    </xf>
    <xf numFmtId="0" fontId="85" fillId="4" borderId="80" xfId="0" applyFont="1" applyFill="1" applyBorder="1" applyAlignment="1">
      <alignment horizontal="left" vertical="center" wrapText="1"/>
    </xf>
    <xf numFmtId="0" fontId="86" fillId="4" borderId="50" xfId="0" applyFont="1" applyFill="1" applyBorder="1" applyAlignment="1">
      <alignment horizontal="left" vertical="center" wrapText="1"/>
    </xf>
    <xf numFmtId="0" fontId="80" fillId="0" borderId="0" xfId="3" applyFont="1" applyAlignment="1">
      <alignment horizontal="left" vertical="center" wrapText="1"/>
    </xf>
    <xf numFmtId="0" fontId="5" fillId="3" borderId="0" xfId="1" applyFont="1" applyFill="1" applyBorder="1" applyAlignment="1">
      <alignment horizontal="justify" vertical="top" wrapText="1"/>
    </xf>
    <xf numFmtId="0" fontId="5" fillId="3" borderId="0" xfId="1" applyFont="1" applyFill="1" applyBorder="1" applyAlignment="1">
      <alignment horizontal="left" vertical="top" wrapText="1"/>
    </xf>
    <xf numFmtId="2" fontId="77" fillId="2" borderId="42" xfId="0" applyNumberFormat="1" applyFont="1" applyFill="1" applyBorder="1" applyAlignment="1">
      <alignment horizontal="center" vertical="center" wrapText="1"/>
    </xf>
    <xf numFmtId="0" fontId="104" fillId="0" borderId="92" xfId="0" applyFont="1" applyBorder="1" applyAlignment="1">
      <alignment vertical="center" wrapText="1"/>
    </xf>
    <xf numFmtId="0" fontId="104" fillId="0" borderId="93" xfId="0" applyFont="1" applyBorder="1" applyAlignment="1">
      <alignment vertical="center" wrapText="1"/>
    </xf>
    <xf numFmtId="164" fontId="104" fillId="0" borderId="93" xfId="0" applyNumberFormat="1" applyFont="1" applyBorder="1" applyAlignment="1">
      <alignment horizontal="right" vertical="center" wrapText="1"/>
    </xf>
    <xf numFmtId="164" fontId="99" fillId="0" borderId="91" xfId="0" applyNumberFormat="1" applyFont="1" applyBorder="1" applyAlignment="1">
      <alignment vertical="center"/>
    </xf>
    <xf numFmtId="164" fontId="77" fillId="2" borderId="94" xfId="0" applyNumberFormat="1" applyFont="1" applyFill="1" applyBorder="1" applyAlignment="1">
      <alignment horizontal="right" vertical="center" wrapText="1"/>
    </xf>
    <xf numFmtId="164" fontId="104" fillId="0" borderId="95" xfId="0" applyNumberFormat="1" applyFont="1" applyBorder="1" applyAlignment="1">
      <alignment horizontal="right" vertical="center" wrapText="1"/>
    </xf>
    <xf numFmtId="164" fontId="104" fillId="0" borderId="96" xfId="0" applyNumberFormat="1" applyFont="1" applyBorder="1" applyAlignment="1">
      <alignment horizontal="right" vertical="center" wrapText="1"/>
    </xf>
    <xf numFmtId="164" fontId="78" fillId="2" borderId="91" xfId="0" applyNumberFormat="1" applyFont="1" applyFill="1" applyBorder="1" applyAlignment="1">
      <alignment horizontal="right" vertical="center" wrapText="1"/>
    </xf>
    <xf numFmtId="164" fontId="85" fillId="0" borderId="97" xfId="0" applyNumberFormat="1" applyFont="1" applyBorder="1" applyAlignment="1">
      <alignment vertical="center"/>
    </xf>
    <xf numFmtId="164" fontId="104" fillId="4" borderId="98" xfId="0" applyNumberFormat="1" applyFont="1" applyFill="1" applyBorder="1" applyAlignment="1">
      <alignment vertical="center"/>
    </xf>
    <xf numFmtId="0" fontId="86" fillId="3" borderId="0" xfId="1" applyFont="1" applyFill="1" applyBorder="1" applyAlignment="1">
      <alignment horizontal="center" vertical="top"/>
    </xf>
    <xf numFmtId="0" fontId="85" fillId="3" borderId="0" xfId="1" applyFont="1" applyFill="1" applyBorder="1" applyAlignment="1">
      <alignment horizontal="right" vertical="top" wrapText="1"/>
    </xf>
    <xf numFmtId="2" fontId="120" fillId="0" borderId="0" xfId="0" applyNumberFormat="1" applyFont="1" applyAlignment="1">
      <alignment vertical="center"/>
    </xf>
    <xf numFmtId="0" fontId="104" fillId="0" borderId="0" xfId="0" applyFont="1" applyBorder="1" applyAlignment="1">
      <alignment vertical="top" wrapText="1"/>
    </xf>
    <xf numFmtId="0" fontId="70" fillId="0" borderId="0" xfId="0" applyFont="1" applyBorder="1" applyAlignment="1">
      <alignment vertical="center"/>
    </xf>
    <xf numFmtId="2" fontId="121" fillId="0" borderId="0" xfId="0" applyNumberFormat="1" applyFont="1" applyBorder="1" applyAlignment="1">
      <alignment vertical="top"/>
    </xf>
    <xf numFmtId="0" fontId="85" fillId="14" borderId="81" xfId="0" applyFont="1" applyFill="1" applyBorder="1" applyAlignment="1">
      <alignment horizontal="left" vertical="center" wrapText="1"/>
    </xf>
    <xf numFmtId="0" fontId="86" fillId="14" borderId="45" xfId="0" applyFont="1" applyFill="1" applyBorder="1" applyAlignment="1">
      <alignment horizontal="left" vertical="center" wrapText="1"/>
    </xf>
    <xf numFmtId="0" fontId="52" fillId="14" borderId="45" xfId="0" applyFont="1" applyFill="1" applyBorder="1" applyAlignment="1">
      <alignment vertical="center" wrapText="1"/>
    </xf>
    <xf numFmtId="164" fontId="28" fillId="14" borderId="72" xfId="0" applyNumberFormat="1" applyFont="1" applyFill="1" applyBorder="1" applyAlignment="1">
      <alignment vertical="center"/>
    </xf>
    <xf numFmtId="0" fontId="85" fillId="15" borderId="81" xfId="0" applyFont="1" applyFill="1" applyBorder="1" applyAlignment="1">
      <alignment horizontal="left" vertical="center" wrapText="1"/>
    </xf>
    <xf numFmtId="0" fontId="86" fillId="15" borderId="45" xfId="0" applyFont="1" applyFill="1" applyBorder="1" applyAlignment="1">
      <alignment horizontal="left" vertical="center" wrapText="1"/>
    </xf>
    <xf numFmtId="0" fontId="52" fillId="15" borderId="45" xfId="0" applyFont="1" applyFill="1" applyBorder="1" applyAlignment="1">
      <alignment vertical="center" wrapText="1"/>
    </xf>
    <xf numFmtId="164" fontId="28" fillId="15" borderId="72" xfId="0" applyNumberFormat="1" applyFont="1" applyFill="1" applyBorder="1" applyAlignment="1">
      <alignment vertical="center"/>
    </xf>
    <xf numFmtId="49" fontId="123" fillId="0" borderId="0" xfId="0" applyNumberFormat="1" applyFont="1" applyAlignment="1">
      <alignment horizontal="right" vertical="center"/>
    </xf>
    <xf numFmtId="165" fontId="59" fillId="5" borderId="22" xfId="0" applyNumberFormat="1" applyFont="1" applyFill="1" applyBorder="1" applyAlignment="1" applyProtection="1">
      <alignment horizontal="center" vertical="center" wrapText="1"/>
    </xf>
    <xf numFmtId="165" fontId="59" fillId="5" borderId="0" xfId="0" applyNumberFormat="1" applyFont="1" applyFill="1" applyBorder="1" applyAlignment="1" applyProtection="1">
      <alignment horizontal="center" vertical="center" wrapText="1"/>
    </xf>
    <xf numFmtId="165" fontId="60" fillId="5" borderId="22" xfId="0" applyNumberFormat="1" applyFont="1" applyFill="1" applyBorder="1" applyAlignment="1" applyProtection="1">
      <alignment horizontal="center" vertical="center" wrapText="1"/>
    </xf>
    <xf numFmtId="165" fontId="60" fillId="5" borderId="0" xfId="0" applyNumberFormat="1" applyFont="1" applyFill="1" applyBorder="1" applyAlignment="1" applyProtection="1">
      <alignment horizontal="center" vertical="center" wrapText="1"/>
    </xf>
    <xf numFmtId="0" fontId="60" fillId="0" borderId="0" xfId="0" applyFont="1" applyFill="1" applyAlignment="1" applyProtection="1">
      <alignment horizontal="left" vertical="center"/>
    </xf>
    <xf numFmtId="0" fontId="49" fillId="6" borderId="21" xfId="0" applyFont="1" applyFill="1" applyBorder="1" applyAlignment="1" applyProtection="1">
      <alignment horizontal="left" vertical="center"/>
    </xf>
    <xf numFmtId="0" fontId="49" fillId="6" borderId="21" xfId="0" applyFont="1" applyFill="1" applyBorder="1" applyAlignment="1" applyProtection="1">
      <alignment horizontal="left" vertical="center" wrapText="1"/>
    </xf>
    <xf numFmtId="0" fontId="49" fillId="5" borderId="28" xfId="0" applyFont="1" applyFill="1" applyBorder="1" applyAlignment="1" applyProtection="1">
      <alignment horizontal="left" vertical="center"/>
    </xf>
    <xf numFmtId="0" fontId="49" fillId="5" borderId="29" xfId="0" applyFont="1" applyFill="1" applyBorder="1" applyAlignment="1" applyProtection="1">
      <alignment horizontal="left" vertical="center"/>
    </xf>
    <xf numFmtId="0" fontId="41" fillId="0" borderId="0" xfId="0" applyFont="1" applyFill="1" applyAlignment="1" applyProtection="1">
      <alignment horizontal="justify"/>
    </xf>
    <xf numFmtId="0" fontId="41" fillId="5" borderId="20" xfId="0" applyFont="1" applyFill="1" applyBorder="1" applyAlignment="1" applyProtection="1">
      <alignment horizontal="justify" vertical="center"/>
    </xf>
    <xf numFmtId="0" fontId="44" fillId="6" borderId="21" xfId="0" applyFont="1" applyFill="1" applyBorder="1" applyAlignment="1" applyProtection="1">
      <alignment horizontal="left" vertical="center" wrapText="1"/>
    </xf>
    <xf numFmtId="0" fontId="49" fillId="5" borderId="23" xfId="0" applyFont="1" applyFill="1" applyBorder="1" applyAlignment="1" applyProtection="1">
      <alignment horizontal="left" vertical="center" wrapText="1"/>
    </xf>
    <xf numFmtId="0" fontId="49" fillId="5" borderId="24" xfId="0" applyFont="1" applyFill="1" applyBorder="1" applyAlignment="1" applyProtection="1">
      <alignment horizontal="left" vertical="center" wrapText="1"/>
    </xf>
    <xf numFmtId="0" fontId="38" fillId="0" borderId="0" xfId="0" applyFont="1" applyFill="1" applyAlignment="1" applyProtection="1">
      <alignment horizontal="justify" vertical="center"/>
    </xf>
    <xf numFmtId="0" fontId="41" fillId="0" borderId="20" xfId="0" applyFont="1" applyFill="1" applyBorder="1" applyAlignment="1" applyProtection="1">
      <alignment horizontal="justify" vertical="center"/>
    </xf>
    <xf numFmtId="0" fontId="67" fillId="0" borderId="0" xfId="0" applyFont="1" applyAlignment="1">
      <alignment vertical="center" wrapText="1"/>
    </xf>
    <xf numFmtId="0" fontId="105" fillId="12" borderId="52" xfId="0" applyFont="1" applyFill="1" applyBorder="1" applyAlignment="1">
      <alignment horizontal="left" vertical="center" wrapText="1"/>
    </xf>
    <xf numFmtId="0" fontId="84" fillId="0" borderId="0" xfId="3" applyFont="1" applyAlignment="1">
      <alignment horizontal="left" vertical="center"/>
    </xf>
    <xf numFmtId="0" fontId="105" fillId="12" borderId="52" xfId="0" applyFont="1" applyFill="1" applyBorder="1" applyAlignment="1">
      <alignment vertical="center" wrapText="1"/>
    </xf>
    <xf numFmtId="0" fontId="69" fillId="10" borderId="51" xfId="0" applyFont="1" applyFill="1" applyBorder="1" applyAlignment="1">
      <alignment vertical="center" wrapText="1"/>
    </xf>
    <xf numFmtId="0" fontId="69" fillId="10" borderId="52" xfId="0" applyFont="1" applyFill="1" applyBorder="1" applyAlignment="1">
      <alignment vertical="center" wrapText="1"/>
    </xf>
    <xf numFmtId="0" fontId="80" fillId="0" borderId="0" xfId="3" applyFont="1" applyAlignment="1">
      <alignment horizontal="left" vertical="center" wrapText="1"/>
    </xf>
    <xf numFmtId="164" fontId="80" fillId="8" borderId="41" xfId="3" applyNumberFormat="1" applyFont="1" applyFill="1" applyBorder="1" applyAlignment="1">
      <alignment horizontal="right" vertical="center" wrapText="1"/>
    </xf>
    <xf numFmtId="0" fontId="106" fillId="0" borderId="0" xfId="0" applyFont="1" applyAlignment="1">
      <alignment horizontal="left" vertical="center" wrapText="1"/>
    </xf>
    <xf numFmtId="0" fontId="5" fillId="3" borderId="0" xfId="1" applyFont="1" applyFill="1" applyBorder="1" applyAlignment="1">
      <alignment horizontal="left" vertical="top" wrapText="1"/>
    </xf>
    <xf numFmtId="0" fontId="110" fillId="0" borderId="0" xfId="0" applyFont="1" applyBorder="1" applyAlignment="1">
      <alignment horizontal="left" vertical="top" wrapText="1"/>
    </xf>
    <xf numFmtId="0" fontId="12" fillId="3" borderId="0" xfId="1" applyFont="1" applyFill="1" applyBorder="1" applyAlignment="1">
      <alignment horizontal="left" vertical="top" wrapText="1"/>
    </xf>
    <xf numFmtId="0" fontId="6" fillId="3" borderId="0" xfId="1" applyFont="1" applyFill="1" applyBorder="1" applyAlignment="1">
      <alignment horizontal="left" vertical="top" wrapText="1"/>
    </xf>
    <xf numFmtId="0" fontId="6" fillId="3" borderId="0" xfId="1" applyFont="1" applyFill="1" applyBorder="1" applyAlignment="1">
      <alignment vertical="top" wrapText="1"/>
    </xf>
    <xf numFmtId="0" fontId="5" fillId="3" borderId="0" xfId="1" applyFont="1" applyFill="1" applyBorder="1" applyAlignment="1">
      <alignment horizontal="justify" vertical="top" wrapText="1"/>
    </xf>
    <xf numFmtId="0" fontId="5" fillId="3" borderId="0" xfId="1" applyFont="1" applyFill="1" applyBorder="1" applyAlignment="1">
      <alignment horizontal="center" vertical="top" wrapText="1"/>
    </xf>
    <xf numFmtId="0" fontId="7" fillId="3" borderId="0" xfId="1" applyFont="1" applyFill="1" applyBorder="1" applyAlignment="1">
      <alignment horizontal="left" vertical="top"/>
    </xf>
    <xf numFmtId="49" fontId="8" fillId="3" borderId="0" xfId="1" applyNumberFormat="1" applyFont="1" applyFill="1" applyBorder="1" applyAlignment="1">
      <alignment horizontal="center" vertical="top"/>
    </xf>
    <xf numFmtId="0" fontId="5" fillId="3" borderId="0" xfId="1" applyFont="1" applyFill="1" applyBorder="1" applyAlignment="1">
      <alignment horizontal="left" vertical="justify" wrapText="1"/>
    </xf>
    <xf numFmtId="0" fontId="5" fillId="3" borderId="0" xfId="1" applyFont="1" applyFill="1" applyBorder="1" applyAlignment="1">
      <alignment vertical="top" wrapText="1"/>
    </xf>
    <xf numFmtId="0" fontId="17" fillId="3" borderId="0" xfId="1" applyFont="1" applyFill="1" applyBorder="1" applyAlignment="1">
      <alignment horizontal="left" vertical="top" wrapText="1"/>
    </xf>
    <xf numFmtId="0" fontId="115" fillId="3" borderId="0" xfId="1" applyFont="1" applyFill="1" applyBorder="1" applyAlignment="1">
      <alignment horizontal="left" vertical="top" wrapText="1"/>
    </xf>
    <xf numFmtId="0" fontId="110" fillId="3" borderId="0" xfId="1" applyFont="1" applyFill="1" applyBorder="1" applyAlignment="1">
      <alignment horizontal="left" vertical="top"/>
    </xf>
    <xf numFmtId="0" fontId="110" fillId="3" borderId="0" xfId="1" applyFont="1" applyFill="1" applyBorder="1" applyAlignment="1">
      <alignment horizontal="left" vertical="top" wrapText="1"/>
    </xf>
    <xf numFmtId="0" fontId="115" fillId="3" borderId="0" xfId="1" applyFont="1" applyFill="1" applyBorder="1" applyAlignment="1">
      <alignment horizontal="left" vertical="justify" wrapText="1"/>
    </xf>
    <xf numFmtId="0" fontId="114" fillId="3" borderId="0" xfId="1" applyFont="1" applyFill="1" applyBorder="1" applyAlignment="1">
      <alignment vertical="top" wrapText="1"/>
    </xf>
    <xf numFmtId="0" fontId="16" fillId="3" borderId="0" xfId="1" applyFont="1" applyFill="1" applyBorder="1" applyAlignment="1">
      <alignment vertical="top" wrapText="1"/>
    </xf>
    <xf numFmtId="0" fontId="17" fillId="3" borderId="0" xfId="1" applyFont="1" applyFill="1" applyBorder="1" applyAlignment="1">
      <alignment horizontal="left" vertical="justify" wrapText="1"/>
    </xf>
    <xf numFmtId="49" fontId="19" fillId="3" borderId="0" xfId="1" applyNumberFormat="1" applyFont="1" applyFill="1" applyBorder="1" applyAlignment="1">
      <alignment horizontal="left" vertical="top" wrapText="1"/>
    </xf>
    <xf numFmtId="0" fontId="5" fillId="3" borderId="0" xfId="1" applyFont="1" applyFill="1" applyBorder="1" applyAlignment="1">
      <alignment horizontal="left" vertical="top"/>
    </xf>
    <xf numFmtId="49" fontId="5" fillId="3" borderId="0" xfId="1" applyNumberFormat="1" applyFont="1" applyFill="1" applyBorder="1" applyAlignment="1">
      <alignment horizontal="left" vertical="top" wrapText="1"/>
    </xf>
    <xf numFmtId="2" fontId="77" fillId="2" borderId="42" xfId="0" applyNumberFormat="1" applyFont="1" applyFill="1" applyBorder="1" applyAlignment="1">
      <alignment horizontal="center" vertical="center" wrapText="1"/>
    </xf>
    <xf numFmtId="2" fontId="77" fillId="2" borderId="43" xfId="0" applyNumberFormat="1" applyFont="1" applyFill="1" applyBorder="1" applyAlignment="1">
      <alignment horizontal="center" vertical="center" wrapText="1"/>
    </xf>
    <xf numFmtId="2" fontId="92" fillId="4" borderId="66" xfId="0" applyNumberFormat="1" applyFont="1" applyFill="1" applyBorder="1" applyAlignment="1">
      <alignment horizontal="left" vertical="center"/>
    </xf>
    <xf numFmtId="2" fontId="92" fillId="4" borderId="68" xfId="0" applyNumberFormat="1" applyFont="1" applyFill="1" applyBorder="1" applyAlignment="1">
      <alignment horizontal="left" vertical="center"/>
    </xf>
    <xf numFmtId="2" fontId="92" fillId="4" borderId="25" xfId="0" applyNumberFormat="1" applyFont="1" applyFill="1" applyBorder="1" applyAlignment="1">
      <alignment horizontal="left" vertical="center"/>
    </xf>
    <xf numFmtId="2" fontId="92" fillId="4" borderId="69" xfId="0" applyNumberFormat="1" applyFont="1" applyFill="1" applyBorder="1" applyAlignment="1">
      <alignment horizontal="left" vertical="center"/>
    </xf>
    <xf numFmtId="0" fontId="69" fillId="10" borderId="59" xfId="0" applyFont="1" applyFill="1" applyBorder="1" applyAlignment="1">
      <alignment horizontal="left" vertical="center" wrapText="1"/>
    </xf>
    <xf numFmtId="0" fontId="69" fillId="10" borderId="1" xfId="0" applyFont="1" applyFill="1" applyBorder="1" applyAlignment="1">
      <alignment horizontal="left" vertical="center" wrapText="1"/>
    </xf>
    <xf numFmtId="0" fontId="69" fillId="10" borderId="9" xfId="0" applyFont="1" applyFill="1" applyBorder="1" applyAlignment="1">
      <alignment horizontal="left" vertical="center" wrapText="1"/>
    </xf>
    <xf numFmtId="0" fontId="69" fillId="4" borderId="90" xfId="0" applyFont="1" applyFill="1" applyBorder="1" applyAlignment="1">
      <alignment horizontal="left" vertical="center" wrapText="1"/>
    </xf>
    <xf numFmtId="0" fontId="69" fillId="4" borderId="11" xfId="0" applyFont="1" applyFill="1" applyBorder="1" applyAlignment="1">
      <alignment horizontal="left" vertical="center" wrapText="1"/>
    </xf>
    <xf numFmtId="0" fontId="21" fillId="4" borderId="70"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73" xfId="0" applyFont="1" applyFill="1" applyBorder="1" applyAlignment="1">
      <alignment horizontal="left" vertical="center" wrapText="1"/>
    </xf>
    <xf numFmtId="2" fontId="79" fillId="0" borderId="11" xfId="0" applyNumberFormat="1" applyFont="1" applyBorder="1" applyAlignment="1">
      <alignment horizontal="left" vertical="center"/>
    </xf>
    <xf numFmtId="49" fontId="50" fillId="6" borderId="71" xfId="3" applyNumberFormat="1" applyFont="1" applyFill="1" applyBorder="1" applyAlignment="1">
      <alignment horizontal="left" vertical="center" wrapText="1"/>
    </xf>
    <xf numFmtId="49" fontId="50" fillId="6" borderId="67" xfId="3" applyNumberFormat="1" applyFont="1" applyFill="1" applyBorder="1" applyAlignment="1">
      <alignment horizontal="left" vertical="center" wrapText="1"/>
    </xf>
    <xf numFmtId="164" fontId="80" fillId="8" borderId="21" xfId="3" applyNumberFormat="1" applyFont="1" applyFill="1" applyBorder="1" applyAlignment="1">
      <alignment horizontal="right" vertical="center" wrapText="1"/>
    </xf>
    <xf numFmtId="164" fontId="80" fillId="8" borderId="61" xfId="3" applyNumberFormat="1" applyFont="1" applyFill="1" applyBorder="1" applyAlignment="1">
      <alignment horizontal="right" vertical="center" wrapText="1"/>
    </xf>
    <xf numFmtId="0" fontId="21" fillId="4" borderId="76" xfId="0" applyFont="1" applyFill="1" applyBorder="1" applyAlignment="1">
      <alignment horizontal="left" vertical="center" wrapText="1"/>
    </xf>
    <xf numFmtId="0" fontId="21" fillId="4" borderId="77" xfId="0" applyFont="1" applyFill="1" applyBorder="1" applyAlignment="1">
      <alignment horizontal="left" vertical="center" wrapText="1"/>
    </xf>
    <xf numFmtId="0" fontId="21" fillId="3" borderId="70" xfId="2" applyFont="1" applyFill="1" applyBorder="1" applyAlignment="1">
      <alignment horizontal="left" vertical="center" wrapText="1"/>
    </xf>
    <xf numFmtId="0" fontId="21" fillId="3" borderId="5" xfId="2" applyFont="1" applyFill="1" applyBorder="1" applyAlignment="1">
      <alignment horizontal="left" vertical="center" wrapText="1"/>
    </xf>
    <xf numFmtId="0" fontId="21" fillId="3" borderId="73" xfId="2" applyFont="1" applyFill="1" applyBorder="1" applyAlignment="1">
      <alignment horizontal="left" vertical="center" wrapText="1"/>
    </xf>
    <xf numFmtId="0" fontId="21" fillId="4" borderId="84" xfId="0" applyFont="1" applyFill="1" applyBorder="1" applyAlignment="1">
      <alignment horizontal="left" vertical="center" wrapText="1"/>
    </xf>
    <xf numFmtId="0" fontId="21" fillId="4" borderId="85" xfId="0" applyFont="1" applyFill="1" applyBorder="1" applyAlignment="1">
      <alignment horizontal="left" vertical="center" wrapText="1"/>
    </xf>
    <xf numFmtId="0" fontId="21" fillId="15" borderId="70" xfId="0" applyFont="1" applyFill="1" applyBorder="1" applyAlignment="1">
      <alignment horizontal="left" vertical="center" wrapText="1"/>
    </xf>
    <xf numFmtId="0" fontId="21" fillId="15" borderId="5" xfId="0" applyFont="1" applyFill="1" applyBorder="1" applyAlignment="1">
      <alignment horizontal="left" vertical="center" wrapText="1"/>
    </xf>
    <xf numFmtId="0" fontId="21" fillId="15" borderId="73" xfId="0" applyFont="1" applyFill="1" applyBorder="1" applyAlignment="1">
      <alignment horizontal="left" vertical="center" wrapText="1"/>
    </xf>
    <xf numFmtId="0" fontId="21" fillId="14" borderId="70" xfId="0" applyFont="1" applyFill="1" applyBorder="1" applyAlignment="1">
      <alignment horizontal="left" vertical="center" wrapText="1"/>
    </xf>
    <xf numFmtId="0" fontId="21" fillId="14" borderId="5" xfId="0" applyFont="1" applyFill="1" applyBorder="1" applyAlignment="1">
      <alignment horizontal="left" vertical="center" wrapText="1"/>
    </xf>
  </cellXfs>
  <cellStyles count="7">
    <cellStyle name="Excel Built-in Normal" xfId="1"/>
    <cellStyle name="Excel Built-in Normal 1" xfId="2"/>
    <cellStyle name="Header" xfId="5"/>
    <cellStyle name="Normální" xfId="0" builtinId="0"/>
    <cellStyle name="Normální 2" xfId="4"/>
    <cellStyle name="Normální 3" xfId="3"/>
    <cellStyle name="Normální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topLeftCell="A16" workbookViewId="0">
      <selection activeCell="J31" sqref="J31"/>
    </sheetView>
  </sheetViews>
  <sheetFormatPr defaultRowHeight="14.4" x14ac:dyDescent="0.3"/>
  <cols>
    <col min="1" max="1" width="7.6640625" style="22" customWidth="1"/>
    <col min="2" max="2" width="33.6640625" style="22" customWidth="1"/>
    <col min="3" max="4" width="19.6640625" style="22" customWidth="1"/>
    <col min="5" max="5" width="19.6640625" style="23" customWidth="1"/>
    <col min="6" max="6" width="12.33203125" bestFit="1" customWidth="1"/>
  </cols>
  <sheetData>
    <row r="1" spans="1:5" s="1" customFormat="1" x14ac:dyDescent="0.3">
      <c r="A1" s="22"/>
      <c r="B1" s="22"/>
      <c r="C1" s="22"/>
      <c r="D1" s="22"/>
      <c r="E1" s="23"/>
    </row>
    <row r="2" spans="1:5" s="1" customFormat="1" ht="21" customHeight="1" x14ac:dyDescent="0.3">
      <c r="A2" s="24" t="s">
        <v>99</v>
      </c>
      <c r="B2" s="25"/>
      <c r="C2" s="25"/>
      <c r="D2" s="25"/>
      <c r="E2" s="26"/>
    </row>
    <row r="3" spans="1:5" ht="15.75" customHeight="1" x14ac:dyDescent="0.3">
      <c r="A3" s="27"/>
    </row>
    <row r="4" spans="1:5" ht="15.75" customHeight="1" x14ac:dyDescent="0.3">
      <c r="A4" s="310" t="s">
        <v>100</v>
      </c>
      <c r="B4" s="310"/>
      <c r="C4" s="310"/>
      <c r="D4" s="310"/>
    </row>
    <row r="5" spans="1:5" ht="15.75" customHeight="1" thickBot="1" x14ac:dyDescent="0.35">
      <c r="A5" s="28" t="s">
        <v>245</v>
      </c>
      <c r="E5" s="23">
        <f>SUM('PŘÍJMY 2024 - NÁVRH ROZPOČTU'!F102)</f>
        <v>81000000</v>
      </c>
    </row>
    <row r="6" spans="1:5" ht="15.75" customHeight="1" x14ac:dyDescent="0.3">
      <c r="A6" s="311" t="s">
        <v>101</v>
      </c>
      <c r="B6" s="311"/>
      <c r="C6" s="311"/>
      <c r="D6" s="311"/>
      <c r="E6" s="29">
        <f>SUM(E5:E5)</f>
        <v>81000000</v>
      </c>
    </row>
    <row r="7" spans="1:5" ht="15.75" customHeight="1" x14ac:dyDescent="0.3">
      <c r="A7" s="30"/>
    </row>
    <row r="8" spans="1:5" ht="15.75" customHeight="1" x14ac:dyDescent="0.3">
      <c r="A8" s="310" t="s">
        <v>102</v>
      </c>
      <c r="B8" s="310"/>
      <c r="C8" s="310"/>
      <c r="D8" s="310"/>
    </row>
    <row r="9" spans="1:5" ht="15.75" customHeight="1" thickBot="1" x14ac:dyDescent="0.35">
      <c r="A9" s="28" t="s">
        <v>245</v>
      </c>
      <c r="E9" s="23">
        <v>96000000</v>
      </c>
    </row>
    <row r="10" spans="1:5" ht="15.75" customHeight="1" x14ac:dyDescent="0.3">
      <c r="A10" s="311" t="s">
        <v>103</v>
      </c>
      <c r="B10" s="311"/>
      <c r="C10" s="311"/>
      <c r="D10" s="311"/>
      <c r="E10" s="29">
        <f>SUM(E9:E9)</f>
        <v>96000000</v>
      </c>
    </row>
    <row r="11" spans="1:5" ht="15.75" customHeight="1" x14ac:dyDescent="0.3">
      <c r="A11" s="30"/>
      <c r="E11" s="31"/>
    </row>
    <row r="12" spans="1:5" ht="15.75" customHeight="1" x14ac:dyDescent="0.3">
      <c r="A12" s="310" t="s">
        <v>104</v>
      </c>
      <c r="B12" s="310"/>
      <c r="C12" s="310"/>
      <c r="D12" s="310"/>
      <c r="E12" s="31"/>
    </row>
    <row r="13" spans="1:5" ht="15.75" customHeight="1" x14ac:dyDescent="0.3">
      <c r="A13" s="305" t="s">
        <v>246</v>
      </c>
      <c r="B13" s="305"/>
      <c r="C13" s="305"/>
      <c r="D13" s="305"/>
      <c r="E13" s="32">
        <v>16736851.5</v>
      </c>
    </row>
    <row r="14" spans="1:5" ht="15.75" customHeight="1" thickBot="1" x14ac:dyDescent="0.35">
      <c r="A14" s="305" t="s">
        <v>247</v>
      </c>
      <c r="B14" s="305"/>
      <c r="C14" s="305"/>
      <c r="D14" s="305"/>
      <c r="E14" s="31">
        <v>-1736851.5</v>
      </c>
    </row>
    <row r="15" spans="1:5" ht="15.75" customHeight="1" x14ac:dyDescent="0.3">
      <c r="A15" s="306" t="s">
        <v>105</v>
      </c>
      <c r="B15" s="306"/>
      <c r="C15" s="306"/>
      <c r="D15" s="306"/>
      <c r="E15" s="29">
        <f>SUM(E13:E14)</f>
        <v>15000000</v>
      </c>
    </row>
    <row r="16" spans="1:5" ht="15.75" customHeight="1" x14ac:dyDescent="0.3"/>
    <row r="17" spans="1:5" ht="15.75" customHeight="1" x14ac:dyDescent="0.3"/>
    <row r="18" spans="1:5" ht="15.75" customHeight="1" x14ac:dyDescent="0.3"/>
    <row r="19" spans="1:5" ht="15.75" customHeight="1" thickBot="1" x14ac:dyDescent="0.35">
      <c r="A19" s="24" t="s">
        <v>106</v>
      </c>
      <c r="B19" s="25"/>
      <c r="C19" s="25"/>
      <c r="D19" s="25"/>
      <c r="E19" s="26"/>
    </row>
    <row r="20" spans="1:5" ht="15.75" customHeight="1" thickBot="1" x14ac:dyDescent="0.35">
      <c r="A20" s="307" t="s">
        <v>107</v>
      </c>
      <c r="B20" s="307"/>
      <c r="C20" s="33" t="s">
        <v>250</v>
      </c>
      <c r="D20" s="34"/>
      <c r="E20" s="35"/>
    </row>
    <row r="21" spans="1:5" ht="15.75" customHeight="1" x14ac:dyDescent="0.3">
      <c r="A21" s="308" t="s">
        <v>248</v>
      </c>
      <c r="B21" s="308"/>
      <c r="C21" s="36">
        <f>SUM(E6)</f>
        <v>81000000</v>
      </c>
      <c r="D21" s="37"/>
      <c r="E21" s="38"/>
    </row>
    <row r="22" spans="1:5" ht="15.75" customHeight="1" thickBot="1" x14ac:dyDescent="0.35">
      <c r="A22" s="309" t="s">
        <v>249</v>
      </c>
      <c r="B22" s="309"/>
      <c r="C22" s="39">
        <f>SUM(E10)</f>
        <v>96000000</v>
      </c>
      <c r="D22" s="37"/>
      <c r="E22" s="38"/>
    </row>
    <row r="23" spans="1:5" ht="15.75" customHeight="1" thickBot="1" x14ac:dyDescent="0.35">
      <c r="A23" s="301" t="s">
        <v>108</v>
      </c>
      <c r="B23" s="301"/>
      <c r="C23" s="40">
        <f>SUM(C21-C22)</f>
        <v>-15000000</v>
      </c>
      <c r="D23" s="41"/>
      <c r="E23" s="42"/>
    </row>
    <row r="24" spans="1:5" ht="15.75" customHeight="1" thickBot="1" x14ac:dyDescent="0.35">
      <c r="A24" s="43"/>
      <c r="B24" s="43"/>
      <c r="C24" s="43"/>
      <c r="D24" s="44"/>
      <c r="E24" s="45"/>
    </row>
    <row r="25" spans="1:5" ht="15.75" customHeight="1" thickBot="1" x14ac:dyDescent="0.35">
      <c r="A25" s="302" t="s">
        <v>109</v>
      </c>
      <c r="B25" s="302"/>
      <c r="C25" s="33" t="s">
        <v>250</v>
      </c>
      <c r="D25" s="34"/>
      <c r="E25" s="35"/>
    </row>
    <row r="26" spans="1:5" ht="25.5" customHeight="1" x14ac:dyDescent="0.3">
      <c r="A26" s="46" t="s">
        <v>110</v>
      </c>
      <c r="B26" s="47" t="s">
        <v>111</v>
      </c>
      <c r="C26" s="133">
        <f>SUM(E13)</f>
        <v>16736851.5</v>
      </c>
      <c r="D26" s="49"/>
      <c r="E26" s="35"/>
    </row>
    <row r="27" spans="1:5" ht="25.5" customHeight="1" x14ac:dyDescent="0.3">
      <c r="A27" s="46" t="s">
        <v>179</v>
      </c>
      <c r="B27" s="47" t="s">
        <v>120</v>
      </c>
      <c r="C27" s="48">
        <v>0</v>
      </c>
      <c r="D27" s="49"/>
      <c r="E27" s="50"/>
    </row>
    <row r="28" spans="1:5" ht="25.5" customHeight="1" x14ac:dyDescent="0.3">
      <c r="A28" s="46" t="s">
        <v>112</v>
      </c>
      <c r="B28" s="47" t="s">
        <v>113</v>
      </c>
      <c r="C28" s="134">
        <f>SUM(E14)</f>
        <v>-1736851.5</v>
      </c>
      <c r="D28" s="37"/>
      <c r="E28" s="38"/>
    </row>
    <row r="29" spans="1:5" ht="15.75" customHeight="1" thickBot="1" x14ac:dyDescent="0.35">
      <c r="A29" s="51" t="s">
        <v>114</v>
      </c>
      <c r="B29" s="52" t="s">
        <v>115</v>
      </c>
      <c r="C29" s="53">
        <v>0</v>
      </c>
      <c r="D29" s="49"/>
      <c r="E29" s="50"/>
    </row>
    <row r="30" spans="1:5" ht="15.75" customHeight="1" thickBot="1" x14ac:dyDescent="0.35">
      <c r="A30" s="302" t="s">
        <v>116</v>
      </c>
      <c r="B30" s="302"/>
      <c r="C30" s="40">
        <f>SUM(C26:C29)</f>
        <v>15000000</v>
      </c>
      <c r="D30" s="41"/>
      <c r="E30" s="42"/>
    </row>
    <row r="31" spans="1:5" ht="15.75" customHeight="1" thickBot="1" x14ac:dyDescent="0.35">
      <c r="A31" s="54"/>
      <c r="B31" s="54"/>
      <c r="C31" s="55"/>
      <c r="D31" s="55"/>
      <c r="E31" s="56"/>
    </row>
    <row r="32" spans="1:5" ht="15.75" customHeight="1" thickBot="1" x14ac:dyDescent="0.35">
      <c r="A32" s="302" t="s">
        <v>117</v>
      </c>
      <c r="B32" s="302"/>
      <c r="C32" s="33" t="s">
        <v>250</v>
      </c>
      <c r="D32" s="34"/>
      <c r="E32" s="35"/>
    </row>
    <row r="33" spans="1:5" ht="15.75" customHeight="1" x14ac:dyDescent="0.3">
      <c r="A33" s="303" t="s">
        <v>118</v>
      </c>
      <c r="B33" s="303"/>
      <c r="C33" s="57">
        <f>SUM(C21+C26+C27)</f>
        <v>97736851.5</v>
      </c>
      <c r="D33" s="37"/>
      <c r="E33" s="38"/>
    </row>
    <row r="34" spans="1:5" ht="15.75" customHeight="1" thickBot="1" x14ac:dyDescent="0.35">
      <c r="A34" s="304" t="s">
        <v>119</v>
      </c>
      <c r="B34" s="304"/>
      <c r="C34" s="58">
        <f>SUM(C22-C28)</f>
        <v>97736851.5</v>
      </c>
      <c r="D34" s="296"/>
      <c r="E34" s="297"/>
    </row>
    <row r="35" spans="1:5" ht="15.75" customHeight="1" thickBot="1" x14ac:dyDescent="0.35">
      <c r="A35" s="54"/>
      <c r="B35" s="54"/>
      <c r="C35" s="59">
        <f>SUM(C33-C34)</f>
        <v>0</v>
      </c>
      <c r="D35" s="298"/>
      <c r="E35" s="299"/>
    </row>
    <row r="36" spans="1:5" ht="15.75" customHeight="1" x14ac:dyDescent="0.3"/>
    <row r="37" spans="1:5" ht="15.75" customHeight="1" x14ac:dyDescent="0.3">
      <c r="A37" s="300" t="s">
        <v>94</v>
      </c>
      <c r="B37" s="300"/>
      <c r="C37" s="300"/>
      <c r="D37" s="300"/>
      <c r="E37" s="60"/>
    </row>
    <row r="38" spans="1:5" ht="15.75" customHeight="1" x14ac:dyDescent="0.3"/>
    <row r="39" spans="1:5" ht="15.75" customHeight="1" x14ac:dyDescent="0.3"/>
    <row r="40" spans="1:5" ht="15.75" customHeight="1" x14ac:dyDescent="0.3"/>
    <row r="41" spans="1:5" ht="15.75" customHeight="1" x14ac:dyDescent="0.3"/>
    <row r="42" spans="1:5" ht="15.75" customHeight="1" x14ac:dyDescent="0.3"/>
    <row r="43" spans="1:5" ht="15.75" customHeight="1" x14ac:dyDescent="0.3"/>
    <row r="44" spans="1:5" ht="15.75" customHeight="1" x14ac:dyDescent="0.3"/>
    <row r="45" spans="1:5" ht="15.75" customHeight="1" x14ac:dyDescent="0.3"/>
    <row r="46" spans="1:5" ht="16.350000000000001" customHeight="1" x14ac:dyDescent="0.3"/>
    <row r="47" spans="1:5" ht="16.350000000000001" customHeight="1" x14ac:dyDescent="0.3"/>
    <row r="48" spans="1:5" s="22" customFormat="1" ht="16.350000000000001" customHeight="1" x14ac:dyDescent="0.3">
      <c r="E48" s="23"/>
    </row>
    <row r="49" spans="5:5" s="22" customFormat="1" ht="16.350000000000001" customHeight="1" x14ac:dyDescent="0.3">
      <c r="E49" s="23"/>
    </row>
    <row r="50" spans="5:5" s="22" customFormat="1" ht="16.350000000000001" customHeight="1" x14ac:dyDescent="0.3">
      <c r="E50" s="23"/>
    </row>
    <row r="51" spans="5:5" s="22" customFormat="1" ht="16.350000000000001" customHeight="1" x14ac:dyDescent="0.3">
      <c r="E51" s="23"/>
    </row>
    <row r="52" spans="5:5" s="22" customFormat="1" ht="16.350000000000001" customHeight="1" x14ac:dyDescent="0.3">
      <c r="E52" s="23"/>
    </row>
    <row r="53" spans="5:5" s="22" customFormat="1" ht="16.350000000000001" customHeight="1" x14ac:dyDescent="0.3">
      <c r="E53" s="23"/>
    </row>
    <row r="54" spans="5:5" s="22" customFormat="1" ht="16.350000000000001" customHeight="1" x14ac:dyDescent="0.3">
      <c r="E54" s="23"/>
    </row>
    <row r="55" spans="5:5" s="22" customFormat="1" ht="16.350000000000001" customHeight="1" x14ac:dyDescent="0.3">
      <c r="E55" s="23"/>
    </row>
    <row r="56" spans="5:5" s="22" customFormat="1" ht="16.350000000000001" customHeight="1" x14ac:dyDescent="0.3">
      <c r="E56" s="23"/>
    </row>
    <row r="57" spans="5:5" s="22" customFormat="1" ht="16.350000000000001" customHeight="1" x14ac:dyDescent="0.3">
      <c r="E57" s="23"/>
    </row>
    <row r="58" spans="5:5" s="22" customFormat="1" ht="16.350000000000001" customHeight="1" x14ac:dyDescent="0.3">
      <c r="E58" s="23"/>
    </row>
    <row r="59" spans="5:5" s="22" customFormat="1" ht="16.350000000000001" customHeight="1" x14ac:dyDescent="0.3">
      <c r="E59" s="23"/>
    </row>
    <row r="60" spans="5:5" s="22" customFormat="1" ht="16.350000000000001" customHeight="1" x14ac:dyDescent="0.3">
      <c r="E60" s="23"/>
    </row>
    <row r="61" spans="5:5" s="22" customFormat="1" ht="16.350000000000001" customHeight="1" x14ac:dyDescent="0.3">
      <c r="E61" s="23"/>
    </row>
    <row r="62" spans="5:5" s="22" customFormat="1" ht="16.350000000000001" customHeight="1" x14ac:dyDescent="0.3">
      <c r="E62" s="23"/>
    </row>
    <row r="63" spans="5:5" s="22" customFormat="1" ht="16.350000000000001" customHeight="1" x14ac:dyDescent="0.3">
      <c r="E63" s="23"/>
    </row>
    <row r="64" spans="5:5" s="22" customFormat="1" ht="16.350000000000001" customHeight="1" x14ac:dyDescent="0.3">
      <c r="E64" s="23"/>
    </row>
    <row r="65" spans="5:5" s="22" customFormat="1" ht="16.350000000000001" customHeight="1" x14ac:dyDescent="0.3">
      <c r="E65" s="23"/>
    </row>
    <row r="66" spans="5:5" s="22" customFormat="1" ht="16.350000000000001" customHeight="1" x14ac:dyDescent="0.3">
      <c r="E66" s="23"/>
    </row>
    <row r="67" spans="5:5" s="22" customFormat="1" ht="16.350000000000001" customHeight="1" x14ac:dyDescent="0.3">
      <c r="E67" s="23"/>
    </row>
    <row r="68" spans="5:5" s="22" customFormat="1" ht="16.350000000000001" customHeight="1" x14ac:dyDescent="0.3">
      <c r="E68" s="23"/>
    </row>
    <row r="69" spans="5:5" s="22" customFormat="1" ht="16.350000000000001" customHeight="1" x14ac:dyDescent="0.3">
      <c r="E69" s="23"/>
    </row>
    <row r="70" spans="5:5" s="22" customFormat="1" ht="16.350000000000001" customHeight="1" x14ac:dyDescent="0.3">
      <c r="E70" s="23"/>
    </row>
    <row r="71" spans="5:5" s="22" customFormat="1" ht="16.350000000000001" customHeight="1" x14ac:dyDescent="0.3">
      <c r="E71" s="23"/>
    </row>
    <row r="72" spans="5:5" s="22" customFormat="1" ht="16.350000000000001" customHeight="1" x14ac:dyDescent="0.3">
      <c r="E72" s="23"/>
    </row>
    <row r="73" spans="5:5" s="22" customFormat="1" ht="16.350000000000001" customHeight="1" x14ac:dyDescent="0.3">
      <c r="E73" s="23"/>
    </row>
    <row r="74" spans="5:5" s="22" customFormat="1" ht="16.350000000000001" customHeight="1" x14ac:dyDescent="0.3">
      <c r="E74" s="23"/>
    </row>
    <row r="75" spans="5:5" s="22" customFormat="1" ht="16.350000000000001" customHeight="1" x14ac:dyDescent="0.3">
      <c r="E75" s="23"/>
    </row>
    <row r="76" spans="5:5" s="22" customFormat="1" ht="16.350000000000001" customHeight="1" x14ac:dyDescent="0.3">
      <c r="E76" s="23"/>
    </row>
    <row r="77" spans="5:5" s="22" customFormat="1" ht="16.350000000000001" customHeight="1" x14ac:dyDescent="0.3">
      <c r="E77" s="23"/>
    </row>
    <row r="78" spans="5:5" s="22" customFormat="1" ht="16.350000000000001" customHeight="1" x14ac:dyDescent="0.3">
      <c r="E78" s="23"/>
    </row>
    <row r="79" spans="5:5" s="22" customFormat="1" ht="16.350000000000001" customHeight="1" x14ac:dyDescent="0.3">
      <c r="E79" s="23"/>
    </row>
    <row r="80" spans="5:5" s="22" customFormat="1" ht="16.350000000000001" customHeight="1" x14ac:dyDescent="0.3">
      <c r="E80" s="23"/>
    </row>
    <row r="81" spans="5:5" s="22" customFormat="1" ht="16.350000000000001" customHeight="1" x14ac:dyDescent="0.3">
      <c r="E81" s="23"/>
    </row>
    <row r="82" spans="5:5" s="22" customFormat="1" ht="16.350000000000001" customHeight="1" x14ac:dyDescent="0.3">
      <c r="E82" s="23"/>
    </row>
    <row r="83" spans="5:5" s="22" customFormat="1" ht="16.350000000000001" customHeight="1" x14ac:dyDescent="0.3">
      <c r="E83" s="23"/>
    </row>
    <row r="84" spans="5:5" s="22" customFormat="1" ht="16.350000000000001" customHeight="1" x14ac:dyDescent="0.3">
      <c r="E84" s="23"/>
    </row>
    <row r="85" spans="5:5" s="22" customFormat="1" ht="16.350000000000001" customHeight="1" x14ac:dyDescent="0.3">
      <c r="E85" s="23"/>
    </row>
    <row r="86" spans="5:5" s="22" customFormat="1" ht="16.350000000000001" customHeight="1" x14ac:dyDescent="0.3">
      <c r="E86" s="23"/>
    </row>
    <row r="87" spans="5:5" s="22" customFormat="1" ht="16.350000000000001" customHeight="1" x14ac:dyDescent="0.3">
      <c r="E87" s="23"/>
    </row>
    <row r="88" spans="5:5" s="22" customFormat="1" ht="16.350000000000001" customHeight="1" x14ac:dyDescent="0.3">
      <c r="E88" s="23"/>
    </row>
    <row r="89" spans="5:5" s="22" customFormat="1" ht="16.350000000000001" customHeight="1" x14ac:dyDescent="0.3">
      <c r="E89" s="23"/>
    </row>
    <row r="90" spans="5:5" s="22" customFormat="1" ht="15.75" customHeight="1" x14ac:dyDescent="0.3">
      <c r="E90" s="23"/>
    </row>
    <row r="91" spans="5:5" s="22" customFormat="1" ht="15.75" customHeight="1" x14ac:dyDescent="0.3">
      <c r="E91" s="23"/>
    </row>
    <row r="92" spans="5:5" s="22" customFormat="1" ht="15.75" customHeight="1" x14ac:dyDescent="0.3">
      <c r="E92" s="23"/>
    </row>
    <row r="93" spans="5:5" s="22" customFormat="1" ht="15.75" customHeight="1" x14ac:dyDescent="0.3">
      <c r="E93" s="23"/>
    </row>
    <row r="94" spans="5:5" s="22" customFormat="1" ht="15.75" customHeight="1" x14ac:dyDescent="0.3">
      <c r="E94" s="23"/>
    </row>
    <row r="95" spans="5:5" s="22" customFormat="1" ht="15.75" customHeight="1" x14ac:dyDescent="0.3">
      <c r="E95" s="23"/>
    </row>
    <row r="96" spans="5:5" s="22" customFormat="1" ht="15.75" customHeight="1" x14ac:dyDescent="0.3">
      <c r="E96" s="23"/>
    </row>
    <row r="97" spans="5:5" s="22" customFormat="1" ht="15.75" customHeight="1" x14ac:dyDescent="0.3">
      <c r="E97" s="23"/>
    </row>
    <row r="98" spans="5:5" s="22" customFormat="1" ht="15.75" customHeight="1" x14ac:dyDescent="0.3">
      <c r="E98" s="23"/>
    </row>
    <row r="99" spans="5:5" s="22" customFormat="1" ht="15.75" customHeight="1" x14ac:dyDescent="0.3">
      <c r="E99" s="23"/>
    </row>
    <row r="100" spans="5:5" s="22" customFormat="1" ht="15.75" customHeight="1" x14ac:dyDescent="0.3">
      <c r="E100" s="23"/>
    </row>
    <row r="101" spans="5:5" s="22" customFormat="1" ht="15.75" customHeight="1" x14ac:dyDescent="0.3">
      <c r="E101" s="23"/>
    </row>
    <row r="102" spans="5:5" s="22" customFormat="1" ht="15.75" customHeight="1" x14ac:dyDescent="0.3">
      <c r="E102" s="23"/>
    </row>
    <row r="103" spans="5:5" s="22" customFormat="1" ht="15.75" customHeight="1" x14ac:dyDescent="0.3">
      <c r="E103" s="23"/>
    </row>
    <row r="104" spans="5:5" s="22" customFormat="1" ht="15.75" customHeight="1" x14ac:dyDescent="0.3">
      <c r="E104" s="23"/>
    </row>
    <row r="105" spans="5:5" s="22" customFormat="1" ht="15.75" customHeight="1" x14ac:dyDescent="0.3">
      <c r="E105" s="23"/>
    </row>
    <row r="106" spans="5:5" s="22" customFormat="1" ht="15.75" customHeight="1" x14ac:dyDescent="0.3">
      <c r="E106" s="23"/>
    </row>
    <row r="107" spans="5:5" s="22" customFormat="1" ht="15.75" customHeight="1" x14ac:dyDescent="0.3">
      <c r="E107" s="23"/>
    </row>
    <row r="108" spans="5:5" s="22" customFormat="1" ht="15.75" customHeight="1" x14ac:dyDescent="0.3">
      <c r="E108" s="23"/>
    </row>
    <row r="109" spans="5:5" s="22" customFormat="1" ht="15.75" customHeight="1" x14ac:dyDescent="0.3">
      <c r="E109" s="23"/>
    </row>
    <row r="110" spans="5:5" s="22" customFormat="1" ht="15.75" customHeight="1" x14ac:dyDescent="0.3">
      <c r="E110" s="23"/>
    </row>
    <row r="111" spans="5:5" s="22" customFormat="1" ht="15.75" customHeight="1" x14ac:dyDescent="0.3">
      <c r="E111" s="23"/>
    </row>
    <row r="112" spans="5:5" ht="15.75" customHeight="1" x14ac:dyDescent="0.3"/>
    <row r="113" spans="1:5" s="5" customFormat="1" ht="15.75" customHeight="1" x14ac:dyDescent="0.3">
      <c r="A113" s="22"/>
      <c r="B113" s="22"/>
      <c r="C113" s="22"/>
      <c r="D113" s="22"/>
      <c r="E113" s="23"/>
    </row>
    <row r="116" spans="1:5" s="21" customFormat="1" x14ac:dyDescent="0.3">
      <c r="A116" s="22"/>
      <c r="B116" s="22"/>
      <c r="C116" s="22"/>
      <c r="D116" s="22"/>
      <c r="E116" s="23"/>
    </row>
  </sheetData>
  <mergeCells count="20">
    <mergeCell ref="A13:D13"/>
    <mergeCell ref="A4:D4"/>
    <mergeCell ref="A6:D6"/>
    <mergeCell ref="A8:D8"/>
    <mergeCell ref="A10:D10"/>
    <mergeCell ref="A12:D12"/>
    <mergeCell ref="A14:D14"/>
    <mergeCell ref="A15:D15"/>
    <mergeCell ref="A20:B20"/>
    <mergeCell ref="A21:B21"/>
    <mergeCell ref="A22:B22"/>
    <mergeCell ref="D34:E34"/>
    <mergeCell ref="D35:E35"/>
    <mergeCell ref="A37:D37"/>
    <mergeCell ref="A23:B23"/>
    <mergeCell ref="A25:B25"/>
    <mergeCell ref="A30:B30"/>
    <mergeCell ref="A32:B32"/>
    <mergeCell ref="A33:B33"/>
    <mergeCell ref="A34:B34"/>
  </mergeCells>
  <pageMargins left="0" right="0" top="1.1811023622047245" bottom="0.98425196850393704" header="0.39370078740157483" footer="0.59055118110236227"/>
  <pageSetup paperSize="9" fitToWidth="0" fitToHeight="0" orientation="portrait" r:id="rId1"/>
  <headerFooter>
    <oddHeader>&amp;L&amp;"-,Tučné"&amp;14MĚSTO Štíty&amp;"-,Obyčejné"
&amp;"-,Tučné"&amp;8IČO: 00303453
DIČ: CZ00303453&amp;C&amp;"-,Tučné"&amp;14 ROZPOČET SCHVÁLENÝ
&amp;RRok 2024</oddHeader>
    <oddFooter>&amp;C&amp;A&amp;R&amp;P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workbookViewId="0">
      <selection activeCell="E17" sqref="E17"/>
    </sheetView>
  </sheetViews>
  <sheetFormatPr defaultRowHeight="14.4" x14ac:dyDescent="0.3"/>
  <cols>
    <col min="1" max="2" width="5.33203125" style="102" customWidth="1"/>
    <col min="3" max="3" width="42.6640625" style="102" customWidth="1"/>
    <col min="4" max="6" width="15.6640625" style="102" customWidth="1"/>
  </cols>
  <sheetData>
    <row r="1" spans="1:6" x14ac:dyDescent="0.3">
      <c r="A1" s="312"/>
      <c r="B1" s="312"/>
      <c r="C1" s="312"/>
      <c r="D1" s="312"/>
      <c r="E1" s="312"/>
    </row>
    <row r="2" spans="1:6" ht="16.8" thickBot="1" x14ac:dyDescent="0.35">
      <c r="A2" s="96" t="s">
        <v>0</v>
      </c>
      <c r="B2" s="97"/>
      <c r="C2" s="98"/>
      <c r="D2" s="99"/>
      <c r="E2" s="100"/>
      <c r="F2" s="101"/>
    </row>
    <row r="3" spans="1:6" s="95" customFormat="1" ht="23.4" customHeight="1" thickBot="1" x14ac:dyDescent="0.3">
      <c r="A3" s="103" t="s">
        <v>1</v>
      </c>
      <c r="B3" s="104" t="s">
        <v>2</v>
      </c>
      <c r="C3" s="105" t="s">
        <v>3</v>
      </c>
      <c r="D3" s="106" t="s">
        <v>217</v>
      </c>
      <c r="E3" s="106" t="s">
        <v>218</v>
      </c>
      <c r="F3" s="107" t="s">
        <v>219</v>
      </c>
    </row>
    <row r="4" spans="1:6" s="189" customFormat="1" ht="17.7" customHeight="1" x14ac:dyDescent="0.3">
      <c r="A4" s="228">
        <v>0</v>
      </c>
      <c r="B4" s="229">
        <v>1111</v>
      </c>
      <c r="C4" s="229" t="s">
        <v>129</v>
      </c>
      <c r="D4" s="230">
        <v>7000000</v>
      </c>
      <c r="E4" s="230">
        <v>7008301.9299999997</v>
      </c>
      <c r="F4" s="231">
        <v>7000000</v>
      </c>
    </row>
    <row r="5" spans="1:6" s="189" customFormat="1" ht="17.7" customHeight="1" x14ac:dyDescent="0.3">
      <c r="A5" s="232">
        <v>0</v>
      </c>
      <c r="B5" s="233">
        <v>1112</v>
      </c>
      <c r="C5" s="233" t="s">
        <v>131</v>
      </c>
      <c r="D5" s="234">
        <v>570000</v>
      </c>
      <c r="E5" s="234">
        <v>563483.21</v>
      </c>
      <c r="F5" s="235">
        <v>600000</v>
      </c>
    </row>
    <row r="6" spans="1:6" s="189" customFormat="1" ht="17.7" customHeight="1" x14ac:dyDescent="0.3">
      <c r="A6" s="232">
        <v>0</v>
      </c>
      <c r="B6" s="233">
        <v>1113</v>
      </c>
      <c r="C6" s="233" t="s">
        <v>132</v>
      </c>
      <c r="D6" s="234">
        <v>1650000</v>
      </c>
      <c r="E6" s="234">
        <v>1625999.56</v>
      </c>
      <c r="F6" s="235">
        <v>1700000</v>
      </c>
    </row>
    <row r="7" spans="1:6" s="189" customFormat="1" ht="17.7" customHeight="1" x14ac:dyDescent="0.3">
      <c r="A7" s="232">
        <v>0</v>
      </c>
      <c r="B7" s="233">
        <v>1121</v>
      </c>
      <c r="C7" s="233" t="s">
        <v>133</v>
      </c>
      <c r="D7" s="234">
        <v>11800000</v>
      </c>
      <c r="E7" s="234">
        <v>11792235.68</v>
      </c>
      <c r="F7" s="235">
        <v>12000000</v>
      </c>
    </row>
    <row r="8" spans="1:6" s="189" customFormat="1" ht="17.7" customHeight="1" x14ac:dyDescent="0.3">
      <c r="A8" s="232">
        <v>0</v>
      </c>
      <c r="B8" s="233">
        <v>1122</v>
      </c>
      <c r="C8" s="233" t="s">
        <v>183</v>
      </c>
      <c r="D8" s="234">
        <v>2536490</v>
      </c>
      <c r="E8" s="234">
        <v>2536490</v>
      </c>
      <c r="F8" s="235">
        <v>0</v>
      </c>
    </row>
    <row r="9" spans="1:6" s="189" customFormat="1" ht="17.7" customHeight="1" x14ac:dyDescent="0.3">
      <c r="A9" s="232">
        <v>0</v>
      </c>
      <c r="B9" s="233">
        <v>1211</v>
      </c>
      <c r="C9" s="233" t="s">
        <v>134</v>
      </c>
      <c r="D9" s="234">
        <v>21220000</v>
      </c>
      <c r="E9" s="234">
        <v>21218222.25</v>
      </c>
      <c r="F9" s="235">
        <v>21300000</v>
      </c>
    </row>
    <row r="10" spans="1:6" s="189" customFormat="1" ht="17.7" customHeight="1" x14ac:dyDescent="0.3">
      <c r="A10" s="232">
        <v>0</v>
      </c>
      <c r="B10" s="233">
        <v>1334</v>
      </c>
      <c r="C10" s="233" t="s">
        <v>135</v>
      </c>
      <c r="D10" s="234">
        <v>50340.6</v>
      </c>
      <c r="E10" s="234">
        <v>50340.6</v>
      </c>
      <c r="F10" s="236">
        <v>3885.6</v>
      </c>
    </row>
    <row r="11" spans="1:6" s="189" customFormat="1" ht="17.7" customHeight="1" x14ac:dyDescent="0.3">
      <c r="A11" s="232">
        <v>0</v>
      </c>
      <c r="B11" s="233">
        <v>1341</v>
      </c>
      <c r="C11" s="233" t="s">
        <v>148</v>
      </c>
      <c r="D11" s="234">
        <v>65000</v>
      </c>
      <c r="E11" s="234">
        <v>62068</v>
      </c>
      <c r="F11" s="235">
        <v>63000</v>
      </c>
    </row>
    <row r="12" spans="1:6" s="189" customFormat="1" ht="17.7" customHeight="1" x14ac:dyDescent="0.3">
      <c r="A12" s="232">
        <v>0</v>
      </c>
      <c r="B12" s="233">
        <v>1342</v>
      </c>
      <c r="C12" s="233" t="s">
        <v>151</v>
      </c>
      <c r="D12" s="234">
        <v>50000</v>
      </c>
      <c r="E12" s="234">
        <v>43960</v>
      </c>
      <c r="F12" s="235">
        <v>50000</v>
      </c>
    </row>
    <row r="13" spans="1:6" s="189" customFormat="1" ht="17.7" customHeight="1" x14ac:dyDescent="0.3">
      <c r="A13" s="232">
        <v>0</v>
      </c>
      <c r="B13" s="233">
        <v>1343</v>
      </c>
      <c r="C13" s="233" t="s">
        <v>184</v>
      </c>
      <c r="D13" s="234">
        <v>6000</v>
      </c>
      <c r="E13" s="234">
        <v>5400</v>
      </c>
      <c r="F13" s="235">
        <v>0</v>
      </c>
    </row>
    <row r="14" spans="1:6" s="189" customFormat="1" ht="17.7" customHeight="1" x14ac:dyDescent="0.3">
      <c r="A14" s="232">
        <v>0</v>
      </c>
      <c r="B14" s="233">
        <v>1345</v>
      </c>
      <c r="C14" s="233" t="s">
        <v>185</v>
      </c>
      <c r="D14" s="234">
        <v>1200000</v>
      </c>
      <c r="E14" s="234">
        <v>1137160</v>
      </c>
      <c r="F14" s="235">
        <v>1200000</v>
      </c>
    </row>
    <row r="15" spans="1:6" s="189" customFormat="1" ht="17.7" customHeight="1" x14ac:dyDescent="0.3">
      <c r="A15" s="232">
        <v>0</v>
      </c>
      <c r="B15" s="233">
        <v>1349</v>
      </c>
      <c r="C15" s="233" t="s">
        <v>152</v>
      </c>
      <c r="D15" s="234">
        <v>15000</v>
      </c>
      <c r="E15" s="234">
        <v>16465.21</v>
      </c>
      <c r="F15" s="235">
        <v>15000</v>
      </c>
    </row>
    <row r="16" spans="1:6" s="189" customFormat="1" ht="17.7" customHeight="1" x14ac:dyDescent="0.3">
      <c r="A16" s="232">
        <v>0</v>
      </c>
      <c r="B16" s="233">
        <v>1356</v>
      </c>
      <c r="C16" s="233" t="s">
        <v>186</v>
      </c>
      <c r="D16" s="234">
        <v>23000</v>
      </c>
      <c r="E16" s="234">
        <v>22999.68</v>
      </c>
      <c r="F16" s="235">
        <v>22999.68</v>
      </c>
    </row>
    <row r="17" spans="1:6" s="189" customFormat="1" ht="17.7" customHeight="1" x14ac:dyDescent="0.3">
      <c r="A17" s="232">
        <v>0</v>
      </c>
      <c r="B17" s="233">
        <v>1361</v>
      </c>
      <c r="C17" s="233" t="s">
        <v>154</v>
      </c>
      <c r="D17" s="234">
        <v>42000</v>
      </c>
      <c r="E17" s="234">
        <v>42035</v>
      </c>
      <c r="F17" s="235">
        <v>40000</v>
      </c>
    </row>
    <row r="18" spans="1:6" s="189" customFormat="1" ht="17.7" customHeight="1" x14ac:dyDescent="0.3">
      <c r="A18" s="232">
        <v>0</v>
      </c>
      <c r="B18" s="233">
        <v>1381</v>
      </c>
      <c r="C18" s="233" t="s">
        <v>144</v>
      </c>
      <c r="D18" s="234">
        <v>300000</v>
      </c>
      <c r="E18" s="234">
        <v>301076.81</v>
      </c>
      <c r="F18" s="236">
        <v>300000</v>
      </c>
    </row>
    <row r="19" spans="1:6" s="189" customFormat="1" ht="17.7" customHeight="1" x14ac:dyDescent="0.3">
      <c r="A19" s="232">
        <v>0</v>
      </c>
      <c r="B19" s="233">
        <v>1382</v>
      </c>
      <c r="C19" s="233" t="s">
        <v>147</v>
      </c>
      <c r="D19" s="234">
        <v>3.35</v>
      </c>
      <c r="E19" s="234">
        <v>3.35</v>
      </c>
      <c r="F19" s="235">
        <v>10</v>
      </c>
    </row>
    <row r="20" spans="1:6" s="189" customFormat="1" ht="17.7" customHeight="1" x14ac:dyDescent="0.3">
      <c r="A20" s="232">
        <v>0</v>
      </c>
      <c r="B20" s="233">
        <v>1511</v>
      </c>
      <c r="C20" s="233" t="s">
        <v>142</v>
      </c>
      <c r="D20" s="234">
        <v>1700000</v>
      </c>
      <c r="E20" s="234">
        <v>1649315.8</v>
      </c>
      <c r="F20" s="236">
        <v>1800000</v>
      </c>
    </row>
    <row r="21" spans="1:6" s="189" customFormat="1" ht="17.7" customHeight="1" x14ac:dyDescent="0.3">
      <c r="A21" s="232">
        <v>0</v>
      </c>
      <c r="B21" s="233">
        <v>4111</v>
      </c>
      <c r="C21" s="233" t="s">
        <v>213</v>
      </c>
      <c r="D21" s="234">
        <v>193000</v>
      </c>
      <c r="E21" s="234">
        <v>193000</v>
      </c>
      <c r="F21" s="236">
        <v>0</v>
      </c>
    </row>
    <row r="22" spans="1:6" s="189" customFormat="1" ht="17.7" customHeight="1" x14ac:dyDescent="0.3">
      <c r="A22" s="232">
        <v>0</v>
      </c>
      <c r="B22" s="233">
        <v>4112</v>
      </c>
      <c r="C22" s="233" t="s">
        <v>6</v>
      </c>
      <c r="D22" s="234">
        <v>789700</v>
      </c>
      <c r="E22" s="234">
        <v>789700</v>
      </c>
      <c r="F22" s="236">
        <v>751200</v>
      </c>
    </row>
    <row r="23" spans="1:6" s="189" customFormat="1" ht="17.7" customHeight="1" x14ac:dyDescent="0.3">
      <c r="A23" s="232">
        <v>0</v>
      </c>
      <c r="B23" s="233">
        <v>4116</v>
      </c>
      <c r="C23" s="233" t="s">
        <v>270</v>
      </c>
      <c r="D23" s="234">
        <v>4246266</v>
      </c>
      <c r="E23" s="234">
        <v>4246266</v>
      </c>
      <c r="F23" s="236">
        <v>432020</v>
      </c>
    </row>
    <row r="24" spans="1:6" s="189" customFormat="1" ht="17.7" customHeight="1" thickBot="1" x14ac:dyDescent="0.35">
      <c r="A24" s="239">
        <v>0</v>
      </c>
      <c r="B24" s="240">
        <v>4122</v>
      </c>
      <c r="C24" s="240" t="s">
        <v>7</v>
      </c>
      <c r="D24" s="241">
        <v>185537.12</v>
      </c>
      <c r="E24" s="241">
        <v>185537.12</v>
      </c>
      <c r="F24" s="255">
        <v>0</v>
      </c>
    </row>
    <row r="25" spans="1:6" s="190" customFormat="1" ht="17.7" customHeight="1" thickBot="1" x14ac:dyDescent="0.35">
      <c r="A25" s="243">
        <v>0</v>
      </c>
      <c r="B25" s="313" t="s">
        <v>8</v>
      </c>
      <c r="C25" s="313"/>
      <c r="D25" s="244">
        <f>SUM(D4:D24)</f>
        <v>53642337.07</v>
      </c>
      <c r="E25" s="244">
        <f t="shared" ref="E25:F25" si="0">SUM(E4:E24)</f>
        <v>53490060.199999996</v>
      </c>
      <c r="F25" s="245">
        <f t="shared" si="0"/>
        <v>47278115.280000001</v>
      </c>
    </row>
    <row r="26" spans="1:6" s="189" customFormat="1" ht="17.7" customHeight="1" x14ac:dyDescent="0.3">
      <c r="A26" s="256">
        <v>1032</v>
      </c>
      <c r="B26" s="257">
        <v>2111</v>
      </c>
      <c r="C26" s="257" t="s">
        <v>187</v>
      </c>
      <c r="D26" s="258">
        <v>8400000</v>
      </c>
      <c r="E26" s="258">
        <v>8221274.8399999999</v>
      </c>
      <c r="F26" s="262">
        <v>8000000</v>
      </c>
    </row>
    <row r="27" spans="1:6" s="189" customFormat="1" ht="17.7" customHeight="1" x14ac:dyDescent="0.3">
      <c r="A27" s="232">
        <v>1032</v>
      </c>
      <c r="B27" s="233">
        <v>2112</v>
      </c>
      <c r="C27" s="233" t="s">
        <v>188</v>
      </c>
      <c r="D27" s="234">
        <v>1000000</v>
      </c>
      <c r="E27" s="234">
        <v>928238.45</v>
      </c>
      <c r="F27" s="235">
        <v>1000000</v>
      </c>
    </row>
    <row r="28" spans="1:6" s="189" customFormat="1" ht="17.7" customHeight="1" x14ac:dyDescent="0.3">
      <c r="A28" s="232">
        <v>1032</v>
      </c>
      <c r="B28" s="233">
        <v>2131</v>
      </c>
      <c r="C28" s="233" t="s">
        <v>157</v>
      </c>
      <c r="D28" s="234">
        <v>16432.91</v>
      </c>
      <c r="E28" s="234">
        <v>16432.91</v>
      </c>
      <c r="F28" s="236">
        <v>17472.54</v>
      </c>
    </row>
    <row r="29" spans="1:6" s="189" customFormat="1" ht="17.7" customHeight="1" thickBot="1" x14ac:dyDescent="0.35">
      <c r="A29" s="239">
        <v>1032</v>
      </c>
      <c r="B29" s="240">
        <v>2324</v>
      </c>
      <c r="C29" s="240" t="s">
        <v>189</v>
      </c>
      <c r="D29" s="241">
        <v>474.32</v>
      </c>
      <c r="E29" s="241">
        <v>474.32</v>
      </c>
      <c r="F29" s="255">
        <v>4571.62</v>
      </c>
    </row>
    <row r="30" spans="1:6" s="190" customFormat="1" ht="17.7" customHeight="1" thickBot="1" x14ac:dyDescent="0.35">
      <c r="A30" s="243">
        <v>1032</v>
      </c>
      <c r="B30" s="313" t="s">
        <v>9</v>
      </c>
      <c r="C30" s="313"/>
      <c r="D30" s="244">
        <f>SUM(D26:D29)</f>
        <v>9416907.2300000004</v>
      </c>
      <c r="E30" s="244">
        <f t="shared" ref="E30:F30" si="1">SUM(E26:E29)</f>
        <v>9166420.5199999996</v>
      </c>
      <c r="F30" s="245">
        <f t="shared" si="1"/>
        <v>9022044.1599999983</v>
      </c>
    </row>
    <row r="31" spans="1:6" s="189" customFormat="1" ht="17.7" customHeight="1" x14ac:dyDescent="0.3">
      <c r="A31" s="256">
        <v>2143</v>
      </c>
      <c r="B31" s="257">
        <v>2111</v>
      </c>
      <c r="C31" s="257" t="s">
        <v>187</v>
      </c>
      <c r="D31" s="258">
        <v>7000</v>
      </c>
      <c r="E31" s="258">
        <v>6030</v>
      </c>
      <c r="F31" s="260">
        <v>7000</v>
      </c>
    </row>
    <row r="32" spans="1:6" s="189" customFormat="1" ht="17.7" customHeight="1" thickBot="1" x14ac:dyDescent="0.35">
      <c r="A32" s="239">
        <v>2143</v>
      </c>
      <c r="B32" s="240">
        <v>2112</v>
      </c>
      <c r="C32" s="240" t="s">
        <v>188</v>
      </c>
      <c r="D32" s="241">
        <v>14000</v>
      </c>
      <c r="E32" s="241">
        <v>13701</v>
      </c>
      <c r="F32" s="242">
        <v>10000</v>
      </c>
    </row>
    <row r="33" spans="1:6" s="190" customFormat="1" ht="17.7" customHeight="1" thickBot="1" x14ac:dyDescent="0.35">
      <c r="A33" s="243">
        <v>2143</v>
      </c>
      <c r="B33" s="313" t="s">
        <v>10</v>
      </c>
      <c r="C33" s="313"/>
      <c r="D33" s="244">
        <f>SUM(D31:D32)</f>
        <v>21000</v>
      </c>
      <c r="E33" s="244">
        <f t="shared" ref="E33:F33" si="2">SUM(E31:E32)</f>
        <v>19731</v>
      </c>
      <c r="F33" s="245">
        <f t="shared" si="2"/>
        <v>17000</v>
      </c>
    </row>
    <row r="34" spans="1:6" s="189" customFormat="1" ht="17.7" customHeight="1" thickBot="1" x14ac:dyDescent="0.35">
      <c r="A34" s="251">
        <v>2310</v>
      </c>
      <c r="B34" s="252">
        <v>2111</v>
      </c>
      <c r="C34" s="252" t="s">
        <v>187</v>
      </c>
      <c r="D34" s="253">
        <v>1700000</v>
      </c>
      <c r="E34" s="253">
        <v>1651915.86</v>
      </c>
      <c r="F34" s="254">
        <v>1700000</v>
      </c>
    </row>
    <row r="35" spans="1:6" s="190" customFormat="1" ht="17.7" customHeight="1" thickBot="1" x14ac:dyDescent="0.35">
      <c r="A35" s="243">
        <v>2310</v>
      </c>
      <c r="B35" s="313" t="s">
        <v>11</v>
      </c>
      <c r="C35" s="313"/>
      <c r="D35" s="244">
        <f>SUM(D34)</f>
        <v>1700000</v>
      </c>
      <c r="E35" s="244">
        <f t="shared" ref="E35:F35" si="3">SUM(E34)</f>
        <v>1651915.86</v>
      </c>
      <c r="F35" s="245">
        <f t="shared" si="3"/>
        <v>1700000</v>
      </c>
    </row>
    <row r="36" spans="1:6" s="189" customFormat="1" ht="17.7" customHeight="1" thickBot="1" x14ac:dyDescent="0.35">
      <c r="A36" s="251">
        <v>2321</v>
      </c>
      <c r="B36" s="252">
        <v>2111</v>
      </c>
      <c r="C36" s="252" t="s">
        <v>187</v>
      </c>
      <c r="D36" s="253">
        <v>1400000</v>
      </c>
      <c r="E36" s="253">
        <v>1409690.84</v>
      </c>
      <c r="F36" s="254">
        <v>1500000</v>
      </c>
    </row>
    <row r="37" spans="1:6" s="190" customFormat="1" ht="17.7" customHeight="1" thickBot="1" x14ac:dyDescent="0.35">
      <c r="A37" s="243">
        <v>2321</v>
      </c>
      <c r="B37" s="313" t="s">
        <v>190</v>
      </c>
      <c r="C37" s="313"/>
      <c r="D37" s="244">
        <f>SUM(D36)</f>
        <v>1400000</v>
      </c>
      <c r="E37" s="244">
        <f t="shared" ref="E37:F37" si="4">SUM(E36)</f>
        <v>1409690.84</v>
      </c>
      <c r="F37" s="245">
        <f t="shared" si="4"/>
        <v>1500000</v>
      </c>
    </row>
    <row r="38" spans="1:6" s="189" customFormat="1" ht="17.7" customHeight="1" x14ac:dyDescent="0.3">
      <c r="A38" s="256">
        <v>3314</v>
      </c>
      <c r="B38" s="257">
        <v>2111</v>
      </c>
      <c r="C38" s="257" t="s">
        <v>187</v>
      </c>
      <c r="D38" s="258">
        <v>8000</v>
      </c>
      <c r="E38" s="258">
        <v>8220</v>
      </c>
      <c r="F38" s="260">
        <v>8000</v>
      </c>
    </row>
    <row r="39" spans="1:6" s="189" customFormat="1" ht="17.7" customHeight="1" x14ac:dyDescent="0.3">
      <c r="A39" s="232">
        <v>3314</v>
      </c>
      <c r="B39" s="233">
        <v>2212</v>
      </c>
      <c r="C39" s="233" t="s">
        <v>193</v>
      </c>
      <c r="D39" s="234">
        <v>0</v>
      </c>
      <c r="E39" s="234">
        <v>0</v>
      </c>
      <c r="F39" s="235">
        <v>500</v>
      </c>
    </row>
    <row r="40" spans="1:6" s="189" customFormat="1" ht="17.7" customHeight="1" thickBot="1" x14ac:dyDescent="0.35">
      <c r="A40" s="239">
        <v>3314</v>
      </c>
      <c r="B40" s="240">
        <v>2324</v>
      </c>
      <c r="C40" s="240" t="s">
        <v>189</v>
      </c>
      <c r="D40" s="241">
        <v>500</v>
      </c>
      <c r="E40" s="241">
        <v>0</v>
      </c>
      <c r="F40" s="242">
        <v>0</v>
      </c>
    </row>
    <row r="41" spans="1:6" s="190" customFormat="1" ht="17.7" customHeight="1" thickBot="1" x14ac:dyDescent="0.35">
      <c r="A41" s="243">
        <v>3314</v>
      </c>
      <c r="B41" s="313" t="s">
        <v>12</v>
      </c>
      <c r="C41" s="313"/>
      <c r="D41" s="244">
        <f>SUM(D38:D40)</f>
        <v>8500</v>
      </c>
      <c r="E41" s="244">
        <f>SUM(E38:E40)</f>
        <v>8220</v>
      </c>
      <c r="F41" s="245">
        <f>SUM(F38:F40)</f>
        <v>8500</v>
      </c>
    </row>
    <row r="42" spans="1:6" s="189" customFormat="1" ht="17.100000000000001" customHeight="1" x14ac:dyDescent="0.3">
      <c r="A42" s="256">
        <v>3319</v>
      </c>
      <c r="B42" s="257">
        <v>2111</v>
      </c>
      <c r="C42" s="257" t="s">
        <v>187</v>
      </c>
      <c r="D42" s="258">
        <v>75000</v>
      </c>
      <c r="E42" s="258">
        <v>74767.08</v>
      </c>
      <c r="F42" s="260">
        <v>75000</v>
      </c>
    </row>
    <row r="43" spans="1:6" s="189" customFormat="1" ht="17.100000000000001" customHeight="1" x14ac:dyDescent="0.3">
      <c r="A43" s="232">
        <v>3319</v>
      </c>
      <c r="B43" s="233">
        <v>2132</v>
      </c>
      <c r="C43" s="233" t="s">
        <v>159</v>
      </c>
      <c r="D43" s="234">
        <v>25000</v>
      </c>
      <c r="E43" s="234">
        <v>24718</v>
      </c>
      <c r="F43" s="235">
        <v>25000</v>
      </c>
    </row>
    <row r="44" spans="1:6" s="189" customFormat="1" ht="17.100000000000001" customHeight="1" x14ac:dyDescent="0.3">
      <c r="A44" s="232">
        <v>3319</v>
      </c>
      <c r="B44" s="233">
        <v>2133</v>
      </c>
      <c r="C44" s="233" t="s">
        <v>160</v>
      </c>
      <c r="D44" s="234">
        <v>4000</v>
      </c>
      <c r="E44" s="234">
        <v>4000</v>
      </c>
      <c r="F44" s="235">
        <v>4000</v>
      </c>
    </row>
    <row r="45" spans="1:6" s="189" customFormat="1" ht="17.100000000000001" customHeight="1" x14ac:dyDescent="0.3">
      <c r="A45" s="232">
        <v>3319</v>
      </c>
      <c r="B45" s="233">
        <v>2212</v>
      </c>
      <c r="C45" s="233" t="s">
        <v>193</v>
      </c>
      <c r="D45" s="234">
        <v>860</v>
      </c>
      <c r="E45" s="234">
        <v>859.51</v>
      </c>
      <c r="F45" s="235">
        <v>1000</v>
      </c>
    </row>
    <row r="46" spans="1:6" s="189" customFormat="1" ht="17.100000000000001" customHeight="1" x14ac:dyDescent="0.3">
      <c r="A46" s="232">
        <v>3319</v>
      </c>
      <c r="B46" s="233">
        <v>2321</v>
      </c>
      <c r="C46" s="233" t="s">
        <v>162</v>
      </c>
      <c r="D46" s="234">
        <v>38000</v>
      </c>
      <c r="E46" s="234">
        <v>38000</v>
      </c>
      <c r="F46" s="235">
        <v>0</v>
      </c>
    </row>
    <row r="47" spans="1:6" s="189" customFormat="1" ht="17.100000000000001" customHeight="1" thickBot="1" x14ac:dyDescent="0.35">
      <c r="A47" s="239">
        <v>3319</v>
      </c>
      <c r="B47" s="240">
        <v>2324</v>
      </c>
      <c r="C47" s="240" t="s">
        <v>189</v>
      </c>
      <c r="D47" s="241">
        <v>1000</v>
      </c>
      <c r="E47" s="241">
        <v>0</v>
      </c>
      <c r="F47" s="242">
        <v>0</v>
      </c>
    </row>
    <row r="48" spans="1:6" s="190" customFormat="1" ht="17.100000000000001" customHeight="1" thickBot="1" x14ac:dyDescent="0.35">
      <c r="A48" s="243">
        <v>3319</v>
      </c>
      <c r="B48" s="313" t="s">
        <v>14</v>
      </c>
      <c r="C48" s="313"/>
      <c r="D48" s="244">
        <f>SUM(D42:D47)</f>
        <v>143860</v>
      </c>
      <c r="E48" s="244">
        <f t="shared" ref="E48:F48" si="5">SUM(E42:E47)</f>
        <v>142344.59</v>
      </c>
      <c r="F48" s="245">
        <f t="shared" si="5"/>
        <v>105000</v>
      </c>
    </row>
    <row r="49" spans="1:6" s="189" customFormat="1" ht="17.100000000000001" customHeight="1" thickBot="1" x14ac:dyDescent="0.35">
      <c r="A49" s="251">
        <v>3399</v>
      </c>
      <c r="B49" s="252">
        <v>2111</v>
      </c>
      <c r="C49" s="252" t="s">
        <v>187</v>
      </c>
      <c r="D49" s="253">
        <v>15719</v>
      </c>
      <c r="E49" s="253">
        <v>15719</v>
      </c>
      <c r="F49" s="254">
        <v>0</v>
      </c>
    </row>
    <row r="50" spans="1:6" s="190" customFormat="1" ht="17.100000000000001" customHeight="1" thickBot="1" x14ac:dyDescent="0.35">
      <c r="A50" s="243">
        <v>3399</v>
      </c>
      <c r="B50" s="313" t="s">
        <v>37</v>
      </c>
      <c r="C50" s="313"/>
      <c r="D50" s="244">
        <f>SUM(D49)</f>
        <v>15719</v>
      </c>
      <c r="E50" s="244">
        <f t="shared" ref="E50:F50" si="6">SUM(E49)</f>
        <v>15719</v>
      </c>
      <c r="F50" s="245">
        <f t="shared" si="6"/>
        <v>0</v>
      </c>
    </row>
    <row r="51" spans="1:6" s="189" customFormat="1" ht="17.100000000000001" customHeight="1" x14ac:dyDescent="0.3">
      <c r="A51" s="256">
        <v>3539</v>
      </c>
      <c r="B51" s="257">
        <v>2111</v>
      </c>
      <c r="C51" s="257" t="s">
        <v>187</v>
      </c>
      <c r="D51" s="258">
        <v>138550</v>
      </c>
      <c r="E51" s="258">
        <v>138550</v>
      </c>
      <c r="F51" s="260">
        <v>147100</v>
      </c>
    </row>
    <row r="52" spans="1:6" s="189" customFormat="1" ht="17.100000000000001" customHeight="1" x14ac:dyDescent="0.3">
      <c r="A52" s="232">
        <v>3539</v>
      </c>
      <c r="B52" s="233">
        <v>2132</v>
      </c>
      <c r="C52" s="233" t="s">
        <v>159</v>
      </c>
      <c r="D52" s="234">
        <v>80193</v>
      </c>
      <c r="E52" s="234">
        <v>80193</v>
      </c>
      <c r="F52" s="235">
        <v>84972</v>
      </c>
    </row>
    <row r="53" spans="1:6" s="189" customFormat="1" ht="17.100000000000001" customHeight="1" thickBot="1" x14ac:dyDescent="0.35">
      <c r="A53" s="239">
        <v>3539</v>
      </c>
      <c r="B53" s="240">
        <v>2133</v>
      </c>
      <c r="C53" s="240" t="s">
        <v>160</v>
      </c>
      <c r="D53" s="241">
        <v>89874</v>
      </c>
      <c r="E53" s="241">
        <v>89878.8</v>
      </c>
      <c r="F53" s="242">
        <v>90967.8</v>
      </c>
    </row>
    <row r="54" spans="1:6" s="190" customFormat="1" ht="17.100000000000001" customHeight="1" thickBot="1" x14ac:dyDescent="0.35">
      <c r="A54" s="243">
        <v>3539</v>
      </c>
      <c r="B54" s="313" t="s">
        <v>15</v>
      </c>
      <c r="C54" s="313"/>
      <c r="D54" s="244">
        <f>SUM(D51:D53)</f>
        <v>308617</v>
      </c>
      <c r="E54" s="244">
        <f t="shared" ref="E54:F54" si="7">SUM(E51:E53)</f>
        <v>308621.8</v>
      </c>
      <c r="F54" s="245">
        <f t="shared" si="7"/>
        <v>323039.8</v>
      </c>
    </row>
    <row r="55" spans="1:6" s="189" customFormat="1" ht="17.100000000000001" customHeight="1" x14ac:dyDescent="0.3">
      <c r="A55" s="256">
        <v>3612</v>
      </c>
      <c r="B55" s="257">
        <v>2111</v>
      </c>
      <c r="C55" s="257" t="s">
        <v>187</v>
      </c>
      <c r="D55" s="258">
        <v>1900000</v>
      </c>
      <c r="E55" s="258">
        <v>1918977.05</v>
      </c>
      <c r="F55" s="260">
        <v>2000000</v>
      </c>
    </row>
    <row r="56" spans="1:6" s="189" customFormat="1" ht="17.100000000000001" customHeight="1" x14ac:dyDescent="0.3">
      <c r="A56" s="232">
        <v>3612</v>
      </c>
      <c r="B56" s="233">
        <v>2132</v>
      </c>
      <c r="C56" s="233" t="s">
        <v>159</v>
      </c>
      <c r="D56" s="234">
        <v>3950000</v>
      </c>
      <c r="E56" s="234">
        <v>3960329.33</v>
      </c>
      <c r="F56" s="235">
        <v>4000000</v>
      </c>
    </row>
    <row r="57" spans="1:6" s="189" customFormat="1" ht="17.100000000000001" customHeight="1" x14ac:dyDescent="0.3">
      <c r="A57" s="232">
        <v>3612</v>
      </c>
      <c r="B57" s="233">
        <v>2212</v>
      </c>
      <c r="C57" s="233" t="s">
        <v>193</v>
      </c>
      <c r="D57" s="234">
        <v>3038</v>
      </c>
      <c r="E57" s="234">
        <v>3038</v>
      </c>
      <c r="F57" s="235">
        <v>0</v>
      </c>
    </row>
    <row r="58" spans="1:6" s="189" customFormat="1" ht="17.100000000000001" customHeight="1" thickBot="1" x14ac:dyDescent="0.35">
      <c r="A58" s="239">
        <v>3612</v>
      </c>
      <c r="B58" s="240">
        <v>2324</v>
      </c>
      <c r="C58" s="240" t="s">
        <v>189</v>
      </c>
      <c r="D58" s="241">
        <v>53229</v>
      </c>
      <c r="E58" s="241">
        <v>53229</v>
      </c>
      <c r="F58" s="255">
        <v>53425</v>
      </c>
    </row>
    <row r="59" spans="1:6" s="190" customFormat="1" ht="17.100000000000001" customHeight="1" thickBot="1" x14ac:dyDescent="0.35">
      <c r="A59" s="243">
        <v>3612</v>
      </c>
      <c r="B59" s="313" t="s">
        <v>16</v>
      </c>
      <c r="C59" s="313"/>
      <c r="D59" s="244">
        <f>SUM(D55:D58)</f>
        <v>5906267</v>
      </c>
      <c r="E59" s="244">
        <f t="shared" ref="E59:F59" si="8">SUM(E55:E58)</f>
        <v>5935573.3799999999</v>
      </c>
      <c r="F59" s="245">
        <f t="shared" si="8"/>
        <v>6053425</v>
      </c>
    </row>
    <row r="60" spans="1:6" s="189" customFormat="1" ht="17.100000000000001" customHeight="1" x14ac:dyDescent="0.3">
      <c r="A60" s="256">
        <v>3613</v>
      </c>
      <c r="B60" s="257">
        <v>2111</v>
      </c>
      <c r="C60" s="257" t="s">
        <v>187</v>
      </c>
      <c r="D60" s="258">
        <v>230000</v>
      </c>
      <c r="E60" s="258">
        <v>230775.4</v>
      </c>
      <c r="F60" s="260">
        <v>250000</v>
      </c>
    </row>
    <row r="61" spans="1:6" s="189" customFormat="1" ht="17.100000000000001" customHeight="1" x14ac:dyDescent="0.3">
      <c r="A61" s="232">
        <v>3613</v>
      </c>
      <c r="B61" s="233">
        <v>2132</v>
      </c>
      <c r="C61" s="233" t="s">
        <v>159</v>
      </c>
      <c r="D61" s="234">
        <v>450000</v>
      </c>
      <c r="E61" s="234">
        <v>450058</v>
      </c>
      <c r="F61" s="235">
        <v>463000</v>
      </c>
    </row>
    <row r="62" spans="1:6" s="189" customFormat="1" ht="17.100000000000001" customHeight="1" thickBot="1" x14ac:dyDescent="0.35">
      <c r="A62" s="239">
        <v>3613</v>
      </c>
      <c r="B62" s="240">
        <v>2133</v>
      </c>
      <c r="C62" s="240" t="s">
        <v>160</v>
      </c>
      <c r="D62" s="241">
        <v>1859</v>
      </c>
      <c r="E62" s="241">
        <v>1859</v>
      </c>
      <c r="F62" s="242">
        <v>3640</v>
      </c>
    </row>
    <row r="63" spans="1:6" s="190" customFormat="1" ht="17.100000000000001" customHeight="1" thickBot="1" x14ac:dyDescent="0.35">
      <c r="A63" s="243">
        <v>3613</v>
      </c>
      <c r="B63" s="313" t="s">
        <v>17</v>
      </c>
      <c r="C63" s="313"/>
      <c r="D63" s="244">
        <f>SUM(D60:D62)</f>
        <v>681859</v>
      </c>
      <c r="E63" s="244">
        <f t="shared" ref="E63:F63" si="9">SUM(E60:E62)</f>
        <v>682692.4</v>
      </c>
      <c r="F63" s="245">
        <f t="shared" si="9"/>
        <v>716640</v>
      </c>
    </row>
    <row r="64" spans="1:6" s="189" customFormat="1" ht="17.100000000000001" customHeight="1" thickBot="1" x14ac:dyDescent="0.35">
      <c r="A64" s="251">
        <v>3632</v>
      </c>
      <c r="B64" s="252">
        <v>2111</v>
      </c>
      <c r="C64" s="252" t="s">
        <v>187</v>
      </c>
      <c r="D64" s="253">
        <v>26600</v>
      </c>
      <c r="E64" s="253">
        <v>25000</v>
      </c>
      <c r="F64" s="254">
        <v>32000</v>
      </c>
    </row>
    <row r="65" spans="1:6" s="190" customFormat="1" ht="17.100000000000001" customHeight="1" thickBot="1" x14ac:dyDescent="0.35">
      <c r="A65" s="243">
        <v>3632</v>
      </c>
      <c r="B65" s="313" t="s">
        <v>18</v>
      </c>
      <c r="C65" s="313"/>
      <c r="D65" s="244">
        <f>SUM(D64)</f>
        <v>26600</v>
      </c>
      <c r="E65" s="244">
        <f t="shared" ref="E65:F65" si="10">SUM(E64)</f>
        <v>25000</v>
      </c>
      <c r="F65" s="245">
        <f t="shared" si="10"/>
        <v>32000</v>
      </c>
    </row>
    <row r="66" spans="1:6" s="189" customFormat="1" ht="17.100000000000001" customHeight="1" thickBot="1" x14ac:dyDescent="0.35">
      <c r="A66" s="251">
        <v>3633</v>
      </c>
      <c r="B66" s="252">
        <v>2133</v>
      </c>
      <c r="C66" s="252" t="s">
        <v>160</v>
      </c>
      <c r="D66" s="253">
        <v>106669.97</v>
      </c>
      <c r="E66" s="253">
        <v>106669.97</v>
      </c>
      <c r="F66" s="254">
        <v>106669.97</v>
      </c>
    </row>
    <row r="67" spans="1:6" s="190" customFormat="1" ht="17.100000000000001" customHeight="1" thickBot="1" x14ac:dyDescent="0.35">
      <c r="A67" s="243">
        <v>3633</v>
      </c>
      <c r="B67" s="313" t="s">
        <v>19</v>
      </c>
      <c r="C67" s="313"/>
      <c r="D67" s="244">
        <f>SUM(D66)</f>
        <v>106669.97</v>
      </c>
      <c r="E67" s="244">
        <f t="shared" ref="E67:F67" si="11">SUM(E66)</f>
        <v>106669.97</v>
      </c>
      <c r="F67" s="245">
        <f t="shared" si="11"/>
        <v>106669.97</v>
      </c>
    </row>
    <row r="68" spans="1:6" s="189" customFormat="1" ht="17.100000000000001" customHeight="1" x14ac:dyDescent="0.3">
      <c r="A68" s="256">
        <v>3639</v>
      </c>
      <c r="B68" s="257">
        <v>2111</v>
      </c>
      <c r="C68" s="257" t="s">
        <v>187</v>
      </c>
      <c r="D68" s="258">
        <v>500000</v>
      </c>
      <c r="E68" s="258">
        <v>435771.88</v>
      </c>
      <c r="F68" s="260">
        <v>500000</v>
      </c>
    </row>
    <row r="69" spans="1:6" s="189" customFormat="1" ht="17.100000000000001" customHeight="1" x14ac:dyDescent="0.3">
      <c r="A69" s="232">
        <v>3639</v>
      </c>
      <c r="B69" s="233">
        <v>2119</v>
      </c>
      <c r="C69" s="233" t="s">
        <v>20</v>
      </c>
      <c r="D69" s="234">
        <v>6500000</v>
      </c>
      <c r="E69" s="234">
        <v>6476816.3600000003</v>
      </c>
      <c r="F69" s="237">
        <v>6626775.1600000001</v>
      </c>
    </row>
    <row r="70" spans="1:6" s="189" customFormat="1" ht="17.100000000000001" customHeight="1" x14ac:dyDescent="0.3">
      <c r="A70" s="232">
        <v>3639</v>
      </c>
      <c r="B70" s="233">
        <v>2131</v>
      </c>
      <c r="C70" s="233" t="s">
        <v>157</v>
      </c>
      <c r="D70" s="234">
        <v>165000</v>
      </c>
      <c r="E70" s="234">
        <v>162323</v>
      </c>
      <c r="F70" s="235">
        <v>176284</v>
      </c>
    </row>
    <row r="71" spans="1:6" s="189" customFormat="1" ht="17.100000000000001" customHeight="1" x14ac:dyDescent="0.3">
      <c r="A71" s="232">
        <v>3639</v>
      </c>
      <c r="B71" s="233">
        <v>2132</v>
      </c>
      <c r="C71" s="233" t="s">
        <v>159</v>
      </c>
      <c r="D71" s="234">
        <v>35000</v>
      </c>
      <c r="E71" s="234">
        <v>30000</v>
      </c>
      <c r="F71" s="235">
        <v>30000</v>
      </c>
    </row>
    <row r="72" spans="1:6" s="189" customFormat="1" ht="17.100000000000001" customHeight="1" x14ac:dyDescent="0.3">
      <c r="A72" s="232">
        <v>3639</v>
      </c>
      <c r="B72" s="233">
        <v>2133</v>
      </c>
      <c r="C72" s="233" t="s">
        <v>160</v>
      </c>
      <c r="D72" s="234">
        <v>2000</v>
      </c>
      <c r="E72" s="234">
        <v>2100</v>
      </c>
      <c r="F72" s="235">
        <v>2000</v>
      </c>
    </row>
    <row r="73" spans="1:6" s="189" customFormat="1" ht="17.100000000000001" customHeight="1" x14ac:dyDescent="0.3">
      <c r="A73" s="232">
        <v>3639</v>
      </c>
      <c r="B73" s="233">
        <v>2324</v>
      </c>
      <c r="C73" s="233" t="s">
        <v>189</v>
      </c>
      <c r="D73" s="234">
        <v>57905.73</v>
      </c>
      <c r="E73" s="234">
        <v>57840.24</v>
      </c>
      <c r="F73" s="236">
        <v>29906.63</v>
      </c>
    </row>
    <row r="74" spans="1:6" s="189" customFormat="1" ht="17.100000000000001" customHeight="1" thickBot="1" x14ac:dyDescent="0.35">
      <c r="A74" s="239">
        <v>3639</v>
      </c>
      <c r="B74" s="240">
        <v>3111</v>
      </c>
      <c r="C74" s="240" t="s">
        <v>191</v>
      </c>
      <c r="D74" s="241">
        <v>100000</v>
      </c>
      <c r="E74" s="241">
        <v>92790</v>
      </c>
      <c r="F74" s="255">
        <v>500000</v>
      </c>
    </row>
    <row r="75" spans="1:6" s="190" customFormat="1" ht="17.100000000000001" customHeight="1" thickBot="1" x14ac:dyDescent="0.35">
      <c r="A75" s="243">
        <v>3639</v>
      </c>
      <c r="B75" s="313" t="s">
        <v>192</v>
      </c>
      <c r="C75" s="313"/>
      <c r="D75" s="244">
        <f>SUM(D68:D74)</f>
        <v>7359905.7300000004</v>
      </c>
      <c r="E75" s="244">
        <f>SUM(E68:E74)</f>
        <v>7257641.4800000004</v>
      </c>
      <c r="F75" s="245">
        <f t="shared" ref="F75" si="12">SUM(F68:F74)</f>
        <v>7864965.79</v>
      </c>
    </row>
    <row r="76" spans="1:6" s="189" customFormat="1" ht="17.100000000000001" customHeight="1" thickBot="1" x14ac:dyDescent="0.35">
      <c r="A76" s="251">
        <v>3721</v>
      </c>
      <c r="B76" s="252">
        <v>2111</v>
      </c>
      <c r="C76" s="252" t="s">
        <v>187</v>
      </c>
      <c r="D76" s="253">
        <v>0</v>
      </c>
      <c r="E76" s="253">
        <v>0</v>
      </c>
      <c r="F76" s="261">
        <v>0</v>
      </c>
    </row>
    <row r="77" spans="1:6" s="190" customFormat="1" ht="17.100000000000001" customHeight="1" thickBot="1" x14ac:dyDescent="0.35">
      <c r="A77" s="243">
        <v>3721</v>
      </c>
      <c r="B77" s="315" t="s">
        <v>21</v>
      </c>
      <c r="C77" s="315"/>
      <c r="D77" s="244">
        <f>SUM(D76)</f>
        <v>0</v>
      </c>
      <c r="E77" s="244">
        <f t="shared" ref="E77:F77" si="13">SUM(E76)</f>
        <v>0</v>
      </c>
      <c r="F77" s="245">
        <f t="shared" si="13"/>
        <v>0</v>
      </c>
    </row>
    <row r="78" spans="1:6" s="189" customFormat="1" ht="17.100000000000001" customHeight="1" x14ac:dyDescent="0.3">
      <c r="A78" s="256">
        <v>3722</v>
      </c>
      <c r="B78" s="257">
        <v>2111</v>
      </c>
      <c r="C78" s="257" t="s">
        <v>187</v>
      </c>
      <c r="D78" s="258">
        <v>230000</v>
      </c>
      <c r="E78" s="258">
        <v>167513.64000000001</v>
      </c>
      <c r="F78" s="260">
        <v>180000</v>
      </c>
    </row>
    <row r="79" spans="1:6" s="189" customFormat="1" ht="17.100000000000001" customHeight="1" thickBot="1" x14ac:dyDescent="0.35">
      <c r="A79" s="239">
        <v>3722</v>
      </c>
      <c r="B79" s="240">
        <v>2112</v>
      </c>
      <c r="C79" s="240" t="s">
        <v>188</v>
      </c>
      <c r="D79" s="241">
        <v>2000</v>
      </c>
      <c r="E79" s="241">
        <v>1920</v>
      </c>
      <c r="F79" s="242">
        <v>2000</v>
      </c>
    </row>
    <row r="80" spans="1:6" s="190" customFormat="1" ht="17.100000000000001" customHeight="1" thickBot="1" x14ac:dyDescent="0.35">
      <c r="A80" s="243">
        <v>3722</v>
      </c>
      <c r="B80" s="313" t="s">
        <v>22</v>
      </c>
      <c r="C80" s="313"/>
      <c r="D80" s="244">
        <f>SUM(D78:D79)</f>
        <v>232000</v>
      </c>
      <c r="E80" s="244">
        <f t="shared" ref="E80:F80" si="14">SUM(E78:E79)</f>
        <v>169433.64</v>
      </c>
      <c r="F80" s="245">
        <f t="shared" si="14"/>
        <v>182000</v>
      </c>
    </row>
    <row r="81" spans="1:6" s="189" customFormat="1" ht="17.7" customHeight="1" x14ac:dyDescent="0.3">
      <c r="A81" s="256">
        <v>3724</v>
      </c>
      <c r="B81" s="257">
        <v>2111</v>
      </c>
      <c r="C81" s="257" t="s">
        <v>187</v>
      </c>
      <c r="D81" s="258">
        <v>0</v>
      </c>
      <c r="E81" s="258">
        <v>0</v>
      </c>
      <c r="F81" s="259">
        <v>0</v>
      </c>
    </row>
    <row r="82" spans="1:6" s="189" customFormat="1" ht="17.7" customHeight="1" thickBot="1" x14ac:dyDescent="0.35">
      <c r="A82" s="239">
        <v>3724</v>
      </c>
      <c r="B82" s="240">
        <v>2324</v>
      </c>
      <c r="C82" s="240" t="s">
        <v>189</v>
      </c>
      <c r="D82" s="241">
        <v>8000</v>
      </c>
      <c r="E82" s="241">
        <v>7776.67</v>
      </c>
      <c r="F82" s="255">
        <v>0</v>
      </c>
    </row>
    <row r="83" spans="1:6" s="190" customFormat="1" ht="17.7" customHeight="1" thickBot="1" x14ac:dyDescent="0.35">
      <c r="A83" s="243">
        <v>3724</v>
      </c>
      <c r="B83" s="313" t="s">
        <v>23</v>
      </c>
      <c r="C83" s="313"/>
      <c r="D83" s="244">
        <f>SUM(D81:D82)</f>
        <v>8000</v>
      </c>
      <c r="E83" s="244">
        <f t="shared" ref="E83:F83" si="15">SUM(E81:E82)</f>
        <v>7776.67</v>
      </c>
      <c r="F83" s="245">
        <f t="shared" si="15"/>
        <v>0</v>
      </c>
    </row>
    <row r="84" spans="1:6" s="189" customFormat="1" ht="17.7" customHeight="1" x14ac:dyDescent="0.3">
      <c r="A84" s="256">
        <v>3725</v>
      </c>
      <c r="B84" s="257">
        <v>2111</v>
      </c>
      <c r="C84" s="257" t="s">
        <v>187</v>
      </c>
      <c r="D84" s="258">
        <v>550000</v>
      </c>
      <c r="E84" s="258">
        <v>544248.56999999995</v>
      </c>
      <c r="F84" s="260">
        <v>550000</v>
      </c>
    </row>
    <row r="85" spans="1:6" s="189" customFormat="1" ht="17.7" customHeight="1" thickBot="1" x14ac:dyDescent="0.35">
      <c r="A85" s="239">
        <v>3725</v>
      </c>
      <c r="B85" s="240">
        <v>2324</v>
      </c>
      <c r="C85" s="240" t="s">
        <v>189</v>
      </c>
      <c r="D85" s="241">
        <v>0</v>
      </c>
      <c r="E85" s="241">
        <v>0</v>
      </c>
      <c r="F85" s="255">
        <v>16000</v>
      </c>
    </row>
    <row r="86" spans="1:6" s="190" customFormat="1" ht="17.7" customHeight="1" thickBot="1" x14ac:dyDescent="0.35">
      <c r="A86" s="243">
        <v>3725</v>
      </c>
      <c r="B86" s="313" t="s">
        <v>194</v>
      </c>
      <c r="C86" s="313"/>
      <c r="D86" s="244">
        <f>SUM(D84:D85)</f>
        <v>550000</v>
      </c>
      <c r="E86" s="244">
        <f>SUM(E84:E85)</f>
        <v>544248.56999999995</v>
      </c>
      <c r="F86" s="245">
        <f>SUM(F84:F85)</f>
        <v>566000</v>
      </c>
    </row>
    <row r="87" spans="1:6" s="189" customFormat="1" ht="17.7" customHeight="1" thickBot="1" x14ac:dyDescent="0.35">
      <c r="A87" s="251">
        <v>3729</v>
      </c>
      <c r="B87" s="252">
        <v>2111</v>
      </c>
      <c r="C87" s="252" t="s">
        <v>187</v>
      </c>
      <c r="D87" s="253">
        <v>12000</v>
      </c>
      <c r="E87" s="253">
        <v>11705</v>
      </c>
      <c r="F87" s="254">
        <v>10000</v>
      </c>
    </row>
    <row r="88" spans="1:6" s="190" customFormat="1" ht="17.7" customHeight="1" thickBot="1" x14ac:dyDescent="0.35">
      <c r="A88" s="243">
        <v>3729</v>
      </c>
      <c r="B88" s="313" t="s">
        <v>25</v>
      </c>
      <c r="C88" s="313"/>
      <c r="D88" s="244">
        <f>SUM(D87)</f>
        <v>12000</v>
      </c>
      <c r="E88" s="244">
        <f t="shared" ref="E88:F88" si="16">SUM(E87)</f>
        <v>11705</v>
      </c>
      <c r="F88" s="245">
        <f t="shared" si="16"/>
        <v>10000</v>
      </c>
    </row>
    <row r="89" spans="1:6" s="189" customFormat="1" ht="17.7" customHeight="1" thickBot="1" x14ac:dyDescent="0.35">
      <c r="A89" s="251">
        <v>5512</v>
      </c>
      <c r="B89" s="252">
        <v>2322</v>
      </c>
      <c r="C89" s="252" t="s">
        <v>163</v>
      </c>
      <c r="D89" s="253">
        <v>72800</v>
      </c>
      <c r="E89" s="253">
        <v>72800</v>
      </c>
      <c r="F89" s="254">
        <v>89600</v>
      </c>
    </row>
    <row r="90" spans="1:6" s="190" customFormat="1" ht="17.7" customHeight="1" thickBot="1" x14ac:dyDescent="0.35">
      <c r="A90" s="243">
        <v>5512</v>
      </c>
      <c r="B90" s="313" t="s">
        <v>27</v>
      </c>
      <c r="C90" s="313"/>
      <c r="D90" s="244">
        <f>SUM(D89)</f>
        <v>72800</v>
      </c>
      <c r="E90" s="244">
        <f t="shared" ref="E90:F90" si="17">SUM(E89)</f>
        <v>72800</v>
      </c>
      <c r="F90" s="245">
        <f t="shared" si="17"/>
        <v>89600</v>
      </c>
    </row>
    <row r="91" spans="1:6" s="189" customFormat="1" ht="17.7" customHeight="1" x14ac:dyDescent="0.3">
      <c r="A91" s="256">
        <v>6171</v>
      </c>
      <c r="B91" s="257">
        <v>2111</v>
      </c>
      <c r="C91" s="257" t="s">
        <v>187</v>
      </c>
      <c r="D91" s="258">
        <v>25000</v>
      </c>
      <c r="E91" s="258">
        <v>25014</v>
      </c>
      <c r="F91" s="259">
        <v>25000</v>
      </c>
    </row>
    <row r="92" spans="1:6" s="189" customFormat="1" ht="17.7" customHeight="1" thickBot="1" x14ac:dyDescent="0.35">
      <c r="A92" s="239">
        <v>6171</v>
      </c>
      <c r="B92" s="240">
        <v>2324</v>
      </c>
      <c r="C92" s="240" t="s">
        <v>189</v>
      </c>
      <c r="D92" s="241">
        <v>1282</v>
      </c>
      <c r="E92" s="241">
        <v>1282</v>
      </c>
      <c r="F92" s="255">
        <v>0</v>
      </c>
    </row>
    <row r="93" spans="1:6" s="190" customFormat="1" ht="17.7" customHeight="1" thickBot="1" x14ac:dyDescent="0.35">
      <c r="A93" s="243">
        <v>6171</v>
      </c>
      <c r="B93" s="313" t="s">
        <v>28</v>
      </c>
      <c r="C93" s="313"/>
      <c r="D93" s="244">
        <f>SUM(D91:D92)</f>
        <v>26282</v>
      </c>
      <c r="E93" s="244">
        <f t="shared" ref="E93:F93" si="18">SUM(E91:E92)</f>
        <v>26296</v>
      </c>
      <c r="F93" s="245">
        <f t="shared" si="18"/>
        <v>25000</v>
      </c>
    </row>
    <row r="94" spans="1:6" s="189" customFormat="1" ht="17.7" customHeight="1" thickBot="1" x14ac:dyDescent="0.35">
      <c r="A94" s="251">
        <v>6310</v>
      </c>
      <c r="B94" s="252">
        <v>2141</v>
      </c>
      <c r="C94" s="252" t="s">
        <v>169</v>
      </c>
      <c r="D94" s="253">
        <v>140000</v>
      </c>
      <c r="E94" s="253">
        <v>138226.84</v>
      </c>
      <c r="F94" s="254">
        <v>200000</v>
      </c>
    </row>
    <row r="95" spans="1:6" s="190" customFormat="1" ht="17.7" customHeight="1" thickBot="1" x14ac:dyDescent="0.35">
      <c r="A95" s="243">
        <v>6310</v>
      </c>
      <c r="B95" s="313" t="s">
        <v>29</v>
      </c>
      <c r="C95" s="313"/>
      <c r="D95" s="244">
        <f>SUM(D94)</f>
        <v>140000</v>
      </c>
      <c r="E95" s="244">
        <f t="shared" ref="E95:F95" si="19">SUM(E94)</f>
        <v>138226.84</v>
      </c>
      <c r="F95" s="245">
        <f t="shared" si="19"/>
        <v>200000</v>
      </c>
    </row>
    <row r="96" spans="1:6" s="189" customFormat="1" ht="17.7" customHeight="1" thickBot="1" x14ac:dyDescent="0.35">
      <c r="A96" s="251">
        <v>6330</v>
      </c>
      <c r="B96" s="252">
        <v>4134</v>
      </c>
      <c r="C96" s="252" t="s">
        <v>30</v>
      </c>
      <c r="D96" s="253">
        <v>5200000</v>
      </c>
      <c r="E96" s="253">
        <v>5200000</v>
      </c>
      <c r="F96" s="254">
        <v>5200000</v>
      </c>
    </row>
    <row r="97" spans="1:6" s="190" customFormat="1" ht="17.7" customHeight="1" thickBot="1" x14ac:dyDescent="0.35">
      <c r="A97" s="243">
        <v>6330</v>
      </c>
      <c r="B97" s="313" t="s">
        <v>31</v>
      </c>
      <c r="C97" s="313"/>
      <c r="D97" s="244">
        <f>SUM(D96)</f>
        <v>5200000</v>
      </c>
      <c r="E97" s="244">
        <f t="shared" ref="E97:F97" si="20">SUM(E96)</f>
        <v>5200000</v>
      </c>
      <c r="F97" s="245">
        <f t="shared" si="20"/>
        <v>5200000</v>
      </c>
    </row>
    <row r="98" spans="1:6" s="189" customFormat="1" ht="17.7" customHeight="1" thickBot="1" x14ac:dyDescent="0.35">
      <c r="A98" s="251">
        <v>6399</v>
      </c>
      <c r="B98" s="252">
        <v>2222</v>
      </c>
      <c r="C98" s="252" t="s">
        <v>214</v>
      </c>
      <c r="D98" s="253">
        <v>12690</v>
      </c>
      <c r="E98" s="253">
        <v>12690</v>
      </c>
      <c r="F98" s="254">
        <v>0</v>
      </c>
    </row>
    <row r="99" spans="1:6" s="190" customFormat="1" ht="17.7" customHeight="1" thickBot="1" x14ac:dyDescent="0.35">
      <c r="A99" s="243">
        <v>6399</v>
      </c>
      <c r="B99" s="313" t="s">
        <v>215</v>
      </c>
      <c r="C99" s="313"/>
      <c r="D99" s="244">
        <f>SUM(D98)</f>
        <v>12690</v>
      </c>
      <c r="E99" s="244">
        <f t="shared" ref="E99:F99" si="21">SUM(E98)</f>
        <v>12690</v>
      </c>
      <c r="F99" s="245">
        <f t="shared" si="21"/>
        <v>0</v>
      </c>
    </row>
    <row r="100" spans="1:6" s="189" customFormat="1" ht="17.7" customHeight="1" thickBot="1" x14ac:dyDescent="0.35">
      <c r="A100" s="251">
        <v>6409</v>
      </c>
      <c r="B100" s="252">
        <v>2329</v>
      </c>
      <c r="C100" s="252" t="s">
        <v>13</v>
      </c>
      <c r="D100" s="253">
        <v>7986</v>
      </c>
      <c r="E100" s="253">
        <v>7986</v>
      </c>
      <c r="F100" s="254">
        <v>0</v>
      </c>
    </row>
    <row r="101" spans="1:6" s="190" customFormat="1" ht="17.7" customHeight="1" thickBot="1" x14ac:dyDescent="0.35">
      <c r="A101" s="243">
        <v>6409</v>
      </c>
      <c r="B101" s="313" t="s">
        <v>216</v>
      </c>
      <c r="C101" s="313"/>
      <c r="D101" s="244">
        <f>SUM(D100)</f>
        <v>7986</v>
      </c>
      <c r="E101" s="244">
        <f t="shared" ref="E101:F101" si="22">SUM(E100)</f>
        <v>7986</v>
      </c>
      <c r="F101" s="245">
        <f t="shared" si="22"/>
        <v>0</v>
      </c>
    </row>
    <row r="102" spans="1:6" s="95" customFormat="1" ht="16.5" customHeight="1" thickBot="1" x14ac:dyDescent="0.3">
      <c r="A102" s="316" t="s">
        <v>33</v>
      </c>
      <c r="B102" s="317"/>
      <c r="C102" s="317"/>
      <c r="D102" s="238">
        <f>SUM(D101,D99,D97,D95,D93,D90,D88,D86,D83,D80,D77,D75,D67,D65,D63,D59,D54,D50,D48,D41,D37,D35,D33,D30,D25)</f>
        <v>87000000</v>
      </c>
      <c r="E102" s="238">
        <f>SUM(E101,E99,E97,E95,E93,E90,E88,E86,E83,E80,E77,E75,E67,E65,E63,E59,E54,E50,E48,E41,E37,E35,E33,E30,E25)</f>
        <v>86411463.75999999</v>
      </c>
      <c r="F102" s="188">
        <f>SUM(F101,F99,F97,F95,F93,F90,F88,F86,F83,F80,F77,F75,F67,F65,F63,F59,F54,F50,F48,F41,F37,F35,F33,F30,F25)</f>
        <v>81000000</v>
      </c>
    </row>
    <row r="103" spans="1:6" s="190" customFormat="1" ht="16.95" customHeight="1" x14ac:dyDescent="0.3">
      <c r="A103" s="320"/>
      <c r="B103" s="320"/>
      <c r="C103" s="320"/>
      <c r="D103" s="195"/>
      <c r="E103" s="195"/>
      <c r="F103" s="227"/>
    </row>
    <row r="104" spans="1:6" s="95" customFormat="1" ht="15.6" x14ac:dyDescent="0.25">
      <c r="A104" s="94"/>
      <c r="B104" s="102"/>
      <c r="C104" s="102"/>
      <c r="D104" s="126"/>
      <c r="E104" s="126"/>
      <c r="F104" s="102"/>
    </row>
    <row r="105" spans="1:6" s="108" customFormat="1" ht="18" thickBot="1" x14ac:dyDescent="0.3">
      <c r="A105" s="318" t="s">
        <v>92</v>
      </c>
      <c r="B105" s="318"/>
      <c r="C105" s="318"/>
      <c r="D105" s="318"/>
      <c r="E105" s="318"/>
      <c r="F105" s="318"/>
    </row>
    <row r="106" spans="1:6" s="95" customFormat="1" ht="23.4" customHeight="1" thickBot="1" x14ac:dyDescent="0.3">
      <c r="A106" s="103" t="s">
        <v>1</v>
      </c>
      <c r="B106" s="104" t="s">
        <v>2</v>
      </c>
      <c r="C106" s="105" t="s">
        <v>3</v>
      </c>
      <c r="D106" s="106" t="s">
        <v>217</v>
      </c>
      <c r="E106" s="106" t="s">
        <v>218</v>
      </c>
      <c r="F106" s="107" t="s">
        <v>219</v>
      </c>
    </row>
    <row r="107" spans="1:6" s="108" customFormat="1" ht="42" customHeight="1" x14ac:dyDescent="0.25">
      <c r="A107" s="246" t="s">
        <v>4</v>
      </c>
      <c r="B107" s="247" t="s">
        <v>43</v>
      </c>
      <c r="C107" s="248" t="s">
        <v>200</v>
      </c>
      <c r="D107" s="249">
        <v>-10763019.82</v>
      </c>
      <c r="E107" s="249">
        <v>-13604921.67</v>
      </c>
      <c r="F107" s="250">
        <v>16736851.5</v>
      </c>
    </row>
    <row r="108" spans="1:6" s="108" customFormat="1" ht="15.9" customHeight="1" x14ac:dyDescent="0.25">
      <c r="A108" s="109" t="s">
        <v>4</v>
      </c>
      <c r="B108" s="110" t="s">
        <v>44</v>
      </c>
      <c r="C108" s="111" t="s">
        <v>120</v>
      </c>
      <c r="D108" s="127">
        <v>18051961.039999999</v>
      </c>
      <c r="E108" s="128">
        <v>18051961.039999999</v>
      </c>
      <c r="F108" s="112">
        <v>0</v>
      </c>
    </row>
    <row r="109" spans="1:6" s="108" customFormat="1" ht="15.9" customHeight="1" thickBot="1" x14ac:dyDescent="0.3">
      <c r="A109" s="113" t="s">
        <v>4</v>
      </c>
      <c r="B109" s="114" t="s">
        <v>45</v>
      </c>
      <c r="C109" s="132" t="s">
        <v>121</v>
      </c>
      <c r="D109" s="129">
        <v>0</v>
      </c>
      <c r="E109" s="130">
        <v>5681.97</v>
      </c>
      <c r="F109" s="115">
        <v>0</v>
      </c>
    </row>
    <row r="110" spans="1:6" s="108" customFormat="1" ht="15" thickTop="1" thickBot="1" x14ac:dyDescent="0.3">
      <c r="A110" s="116" t="s">
        <v>122</v>
      </c>
      <c r="B110" s="117"/>
      <c r="C110" s="117"/>
      <c r="D110" s="131">
        <f>SUM(D107:D109)</f>
        <v>7288941.2199999988</v>
      </c>
      <c r="E110" s="131">
        <f>SUM(E107:E109)</f>
        <v>4452721.3399999989</v>
      </c>
      <c r="F110" s="118">
        <f>SUM(F107:F109)</f>
        <v>16736851.5</v>
      </c>
    </row>
    <row r="111" spans="1:6" s="108" customFormat="1" ht="15" thickTop="1" thickBot="1" x14ac:dyDescent="0.3">
      <c r="A111" s="119"/>
      <c r="B111" s="119"/>
      <c r="C111" s="119"/>
      <c r="D111" s="120"/>
      <c r="E111" s="120"/>
      <c r="F111" s="121"/>
    </row>
    <row r="112" spans="1:6" s="108" customFormat="1" ht="18.75" customHeight="1" thickBot="1" x14ac:dyDescent="0.3">
      <c r="A112" s="318" t="s">
        <v>123</v>
      </c>
      <c r="B112" s="318"/>
      <c r="C112" s="318"/>
      <c r="D112" s="122"/>
      <c r="E112" s="319">
        <f>SUM(F102+F110)</f>
        <v>97736851.5</v>
      </c>
      <c r="F112" s="319"/>
    </row>
    <row r="113" spans="1:6" s="108" customFormat="1" ht="13.8" x14ac:dyDescent="0.25">
      <c r="A113" s="123"/>
      <c r="B113" s="123"/>
      <c r="C113" s="123"/>
      <c r="D113" s="124"/>
      <c r="E113" s="124"/>
      <c r="F113" s="125"/>
    </row>
    <row r="114" spans="1:6" s="108" customFormat="1" ht="13.8" x14ac:dyDescent="0.25">
      <c r="A114" s="314"/>
      <c r="B114" s="314"/>
      <c r="C114" s="314"/>
      <c r="D114" s="314"/>
      <c r="E114" s="124"/>
      <c r="F114" s="125"/>
    </row>
    <row r="115" spans="1:6" s="95" customFormat="1" ht="13.8" x14ac:dyDescent="0.25">
      <c r="A115" s="102"/>
      <c r="B115" s="102"/>
      <c r="C115" s="102"/>
      <c r="D115" s="126"/>
      <c r="E115" s="126"/>
      <c r="F115" s="102"/>
    </row>
  </sheetData>
  <mergeCells count="32">
    <mergeCell ref="A112:C112"/>
    <mergeCell ref="E112:F112"/>
    <mergeCell ref="B25:C25"/>
    <mergeCell ref="A103:C103"/>
    <mergeCell ref="B67:C67"/>
    <mergeCell ref="B59:C59"/>
    <mergeCell ref="B54:C54"/>
    <mergeCell ref="B50:C50"/>
    <mergeCell ref="B37:C37"/>
    <mergeCell ref="B35:C35"/>
    <mergeCell ref="B93:C93"/>
    <mergeCell ref="B90:C90"/>
    <mergeCell ref="B88:C88"/>
    <mergeCell ref="B86:C86"/>
    <mergeCell ref="B83:C83"/>
    <mergeCell ref="B80:C80"/>
    <mergeCell ref="A1:E1"/>
    <mergeCell ref="B101:C101"/>
    <mergeCell ref="B97:C97"/>
    <mergeCell ref="B99:C99"/>
    <mergeCell ref="A114:D114"/>
    <mergeCell ref="B30:C30"/>
    <mergeCell ref="B33:C33"/>
    <mergeCell ref="B41:C41"/>
    <mergeCell ref="B48:C48"/>
    <mergeCell ref="B63:C63"/>
    <mergeCell ref="B65:C65"/>
    <mergeCell ref="B75:C75"/>
    <mergeCell ref="B77:C77"/>
    <mergeCell ref="B95:C95"/>
    <mergeCell ref="A102:C102"/>
    <mergeCell ref="A105:F105"/>
  </mergeCells>
  <pageMargins left="0" right="0" top="0.78740157480314965" bottom="0.78740157480314965" header="0.31496062992125984" footer="0.31496062992125984"/>
  <pageSetup paperSize="9" orientation="portrait" r:id="rId1"/>
  <headerFooter>
    <oddHeader>&amp;L&amp;"-,Tučné"MĚSTO Štíty&amp;"-,Obyčejné"
&amp;9IČO: 00303453
DIČ: CZ00303453&amp;C&amp;"-,Tučné"&amp;12&amp;A&amp;RRok 2024</oddHeader>
    <oddFooter>&amp;R&amp;P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topLeftCell="A106" workbookViewId="0">
      <selection activeCell="J70" sqref="J70"/>
    </sheetView>
  </sheetViews>
  <sheetFormatPr defaultRowHeight="14.4" x14ac:dyDescent="0.3"/>
  <cols>
    <col min="1" max="2" width="5.33203125" style="102" customWidth="1"/>
    <col min="3" max="3" width="42.6640625" style="102" customWidth="1"/>
    <col min="4" max="6" width="15.6640625" style="102" customWidth="1"/>
  </cols>
  <sheetData>
    <row r="1" spans="1:6" x14ac:dyDescent="0.3">
      <c r="A1" s="312"/>
      <c r="B1" s="312"/>
      <c r="C1" s="312"/>
      <c r="D1" s="312"/>
      <c r="E1" s="312"/>
    </row>
    <row r="2" spans="1:6" ht="16.8" thickBot="1" x14ac:dyDescent="0.35">
      <c r="A2" s="96" t="s">
        <v>0</v>
      </c>
      <c r="B2" s="97"/>
      <c r="C2" s="98"/>
      <c r="D2" s="99"/>
      <c r="E2" s="100"/>
      <c r="F2" s="101"/>
    </row>
    <row r="3" spans="1:6" s="95" customFormat="1" ht="23.4" customHeight="1" thickBot="1" x14ac:dyDescent="0.3">
      <c r="A3" s="103" t="s">
        <v>1</v>
      </c>
      <c r="B3" s="104" t="s">
        <v>2</v>
      </c>
      <c r="C3" s="105" t="s">
        <v>3</v>
      </c>
      <c r="D3" s="106" t="s">
        <v>217</v>
      </c>
      <c r="E3" s="106" t="s">
        <v>218</v>
      </c>
      <c r="F3" s="107" t="s">
        <v>219</v>
      </c>
    </row>
    <row r="4" spans="1:6" s="189" customFormat="1" ht="17.7" customHeight="1" x14ac:dyDescent="0.3">
      <c r="A4" s="228">
        <v>0</v>
      </c>
      <c r="B4" s="229">
        <v>1111</v>
      </c>
      <c r="C4" s="229" t="s">
        <v>129</v>
      </c>
      <c r="D4" s="230">
        <v>7000000</v>
      </c>
      <c r="E4" s="230">
        <v>7008301.9299999997</v>
      </c>
      <c r="F4" s="231">
        <v>7000000</v>
      </c>
    </row>
    <row r="5" spans="1:6" s="189" customFormat="1" ht="17.7" customHeight="1" x14ac:dyDescent="0.3">
      <c r="A5" s="232">
        <v>0</v>
      </c>
      <c r="B5" s="233">
        <v>1112</v>
      </c>
      <c r="C5" s="233" t="s">
        <v>131</v>
      </c>
      <c r="D5" s="234">
        <v>570000</v>
      </c>
      <c r="E5" s="234">
        <v>563483.21</v>
      </c>
      <c r="F5" s="235">
        <v>600000</v>
      </c>
    </row>
    <row r="6" spans="1:6" s="189" customFormat="1" ht="17.7" customHeight="1" x14ac:dyDescent="0.3">
      <c r="A6" s="232">
        <v>0</v>
      </c>
      <c r="B6" s="233">
        <v>1113</v>
      </c>
      <c r="C6" s="233" t="s">
        <v>132</v>
      </c>
      <c r="D6" s="234">
        <v>1650000</v>
      </c>
      <c r="E6" s="234">
        <v>1625999.56</v>
      </c>
      <c r="F6" s="235">
        <v>1700000</v>
      </c>
    </row>
    <row r="7" spans="1:6" s="189" customFormat="1" ht="17.7" customHeight="1" x14ac:dyDescent="0.3">
      <c r="A7" s="232">
        <v>0</v>
      </c>
      <c r="B7" s="233">
        <v>1121</v>
      </c>
      <c r="C7" s="233" t="s">
        <v>133</v>
      </c>
      <c r="D7" s="234">
        <v>11800000</v>
      </c>
      <c r="E7" s="234">
        <v>11792235.68</v>
      </c>
      <c r="F7" s="235">
        <v>12000000</v>
      </c>
    </row>
    <row r="8" spans="1:6" s="189" customFormat="1" ht="17.7" customHeight="1" x14ac:dyDescent="0.3">
      <c r="A8" s="232">
        <v>0</v>
      </c>
      <c r="B8" s="233">
        <v>1122</v>
      </c>
      <c r="C8" s="233" t="s">
        <v>183</v>
      </c>
      <c r="D8" s="234">
        <v>2536490</v>
      </c>
      <c r="E8" s="234">
        <v>2536490</v>
      </c>
      <c r="F8" s="235">
        <v>0</v>
      </c>
    </row>
    <row r="9" spans="1:6" s="189" customFormat="1" ht="17.7" customHeight="1" x14ac:dyDescent="0.3">
      <c r="A9" s="232">
        <v>0</v>
      </c>
      <c r="B9" s="233">
        <v>1211</v>
      </c>
      <c r="C9" s="233" t="s">
        <v>134</v>
      </c>
      <c r="D9" s="234">
        <v>21220000</v>
      </c>
      <c r="E9" s="234">
        <v>21218222.25</v>
      </c>
      <c r="F9" s="235">
        <v>21300000</v>
      </c>
    </row>
    <row r="10" spans="1:6" s="189" customFormat="1" ht="17.7" customHeight="1" x14ac:dyDescent="0.3">
      <c r="A10" s="232">
        <v>0</v>
      </c>
      <c r="B10" s="233">
        <v>1334</v>
      </c>
      <c r="C10" s="233" t="s">
        <v>135</v>
      </c>
      <c r="D10" s="234">
        <v>50340.6</v>
      </c>
      <c r="E10" s="234">
        <v>50340.6</v>
      </c>
      <c r="F10" s="236">
        <v>3885.6</v>
      </c>
    </row>
    <row r="11" spans="1:6" s="189" customFormat="1" ht="17.7" customHeight="1" x14ac:dyDescent="0.3">
      <c r="A11" s="232">
        <v>0</v>
      </c>
      <c r="B11" s="233">
        <v>1341</v>
      </c>
      <c r="C11" s="233" t="s">
        <v>148</v>
      </c>
      <c r="D11" s="234">
        <v>65000</v>
      </c>
      <c r="E11" s="234">
        <v>62068</v>
      </c>
      <c r="F11" s="235">
        <v>63000</v>
      </c>
    </row>
    <row r="12" spans="1:6" s="189" customFormat="1" ht="17.7" customHeight="1" x14ac:dyDescent="0.3">
      <c r="A12" s="232">
        <v>0</v>
      </c>
      <c r="B12" s="233">
        <v>1342</v>
      </c>
      <c r="C12" s="233" t="s">
        <v>151</v>
      </c>
      <c r="D12" s="234">
        <v>50000</v>
      </c>
      <c r="E12" s="234">
        <v>43960</v>
      </c>
      <c r="F12" s="235">
        <v>50000</v>
      </c>
    </row>
    <row r="13" spans="1:6" s="189" customFormat="1" ht="17.7" customHeight="1" x14ac:dyDescent="0.3">
      <c r="A13" s="232">
        <v>0</v>
      </c>
      <c r="B13" s="233">
        <v>1343</v>
      </c>
      <c r="C13" s="233" t="s">
        <v>184</v>
      </c>
      <c r="D13" s="234">
        <v>6000</v>
      </c>
      <c r="E13" s="234">
        <v>5400</v>
      </c>
      <c r="F13" s="235">
        <v>0</v>
      </c>
    </row>
    <row r="14" spans="1:6" s="189" customFormat="1" ht="17.7" customHeight="1" x14ac:dyDescent="0.3">
      <c r="A14" s="232">
        <v>0</v>
      </c>
      <c r="B14" s="233">
        <v>1345</v>
      </c>
      <c r="C14" s="233" t="s">
        <v>185</v>
      </c>
      <c r="D14" s="234">
        <v>1200000</v>
      </c>
      <c r="E14" s="234">
        <v>1137160</v>
      </c>
      <c r="F14" s="235">
        <v>1200000</v>
      </c>
    </row>
    <row r="15" spans="1:6" s="189" customFormat="1" ht="17.7" customHeight="1" x14ac:dyDescent="0.3">
      <c r="A15" s="232">
        <v>0</v>
      </c>
      <c r="B15" s="233">
        <v>1349</v>
      </c>
      <c r="C15" s="233" t="s">
        <v>152</v>
      </c>
      <c r="D15" s="234">
        <v>15000</v>
      </c>
      <c r="E15" s="234">
        <v>16465.21</v>
      </c>
      <c r="F15" s="235">
        <v>15000</v>
      </c>
    </row>
    <row r="16" spans="1:6" s="189" customFormat="1" ht="17.7" customHeight="1" x14ac:dyDescent="0.3">
      <c r="A16" s="232">
        <v>0</v>
      </c>
      <c r="B16" s="233">
        <v>1356</v>
      </c>
      <c r="C16" s="233" t="s">
        <v>186</v>
      </c>
      <c r="D16" s="234">
        <v>23000</v>
      </c>
      <c r="E16" s="234">
        <v>22999.68</v>
      </c>
      <c r="F16" s="235">
        <v>22999.68</v>
      </c>
    </row>
    <row r="17" spans="1:6" s="189" customFormat="1" ht="17.7" customHeight="1" x14ac:dyDescent="0.3">
      <c r="A17" s="232">
        <v>0</v>
      </c>
      <c r="B17" s="233">
        <v>1361</v>
      </c>
      <c r="C17" s="233" t="s">
        <v>154</v>
      </c>
      <c r="D17" s="234">
        <v>42000</v>
      </c>
      <c r="E17" s="234">
        <v>42035</v>
      </c>
      <c r="F17" s="235">
        <v>40000</v>
      </c>
    </row>
    <row r="18" spans="1:6" s="189" customFormat="1" ht="17.7" customHeight="1" x14ac:dyDescent="0.3">
      <c r="A18" s="232">
        <v>0</v>
      </c>
      <c r="B18" s="233">
        <v>1381</v>
      </c>
      <c r="C18" s="233" t="s">
        <v>144</v>
      </c>
      <c r="D18" s="234">
        <v>300000</v>
      </c>
      <c r="E18" s="234">
        <v>301076.81</v>
      </c>
      <c r="F18" s="236">
        <v>300000</v>
      </c>
    </row>
    <row r="19" spans="1:6" s="189" customFormat="1" ht="17.7" customHeight="1" x14ac:dyDescent="0.3">
      <c r="A19" s="232">
        <v>0</v>
      </c>
      <c r="B19" s="233">
        <v>1382</v>
      </c>
      <c r="C19" s="233" t="s">
        <v>147</v>
      </c>
      <c r="D19" s="234">
        <v>3.35</v>
      </c>
      <c r="E19" s="234">
        <v>3.35</v>
      </c>
      <c r="F19" s="235">
        <v>10</v>
      </c>
    </row>
    <row r="20" spans="1:6" s="189" customFormat="1" ht="17.7" customHeight="1" x14ac:dyDescent="0.3">
      <c r="A20" s="232">
        <v>0</v>
      </c>
      <c r="B20" s="233">
        <v>1511</v>
      </c>
      <c r="C20" s="233" t="s">
        <v>142</v>
      </c>
      <c r="D20" s="234">
        <v>1700000</v>
      </c>
      <c r="E20" s="234">
        <v>1649315.8</v>
      </c>
      <c r="F20" s="236">
        <v>1800000</v>
      </c>
    </row>
    <row r="21" spans="1:6" s="189" customFormat="1" ht="17.7" customHeight="1" x14ac:dyDescent="0.3">
      <c r="A21" s="232">
        <v>0</v>
      </c>
      <c r="B21" s="233">
        <v>4111</v>
      </c>
      <c r="C21" s="233" t="s">
        <v>213</v>
      </c>
      <c r="D21" s="234">
        <v>193000</v>
      </c>
      <c r="E21" s="234">
        <v>193000</v>
      </c>
      <c r="F21" s="236">
        <v>0</v>
      </c>
    </row>
    <row r="22" spans="1:6" s="189" customFormat="1" ht="17.7" customHeight="1" x14ac:dyDescent="0.3">
      <c r="A22" s="232">
        <v>0</v>
      </c>
      <c r="B22" s="233">
        <v>4112</v>
      </c>
      <c r="C22" s="233" t="s">
        <v>6</v>
      </c>
      <c r="D22" s="234">
        <v>789700</v>
      </c>
      <c r="E22" s="234">
        <v>789700</v>
      </c>
      <c r="F22" s="236">
        <v>751200</v>
      </c>
    </row>
    <row r="23" spans="1:6" s="189" customFormat="1" ht="17.7" customHeight="1" x14ac:dyDescent="0.3">
      <c r="A23" s="232">
        <v>0</v>
      </c>
      <c r="B23" s="233">
        <v>4116</v>
      </c>
      <c r="C23" s="233" t="s">
        <v>270</v>
      </c>
      <c r="D23" s="234">
        <v>4246266</v>
      </c>
      <c r="E23" s="234">
        <v>4246266</v>
      </c>
      <c r="F23" s="236">
        <v>432020</v>
      </c>
    </row>
    <row r="24" spans="1:6" s="189" customFormat="1" ht="17.7" customHeight="1" thickBot="1" x14ac:dyDescent="0.35">
      <c r="A24" s="239">
        <v>0</v>
      </c>
      <c r="B24" s="240">
        <v>4122</v>
      </c>
      <c r="C24" s="240" t="s">
        <v>294</v>
      </c>
      <c r="D24" s="241">
        <v>185537.12</v>
      </c>
      <c r="E24" s="241">
        <v>185537.12</v>
      </c>
      <c r="F24" s="255">
        <v>42250</v>
      </c>
    </row>
    <row r="25" spans="1:6" s="190" customFormat="1" ht="17.7" customHeight="1" thickBot="1" x14ac:dyDescent="0.35">
      <c r="A25" s="243">
        <v>0</v>
      </c>
      <c r="B25" s="313" t="s">
        <v>8</v>
      </c>
      <c r="C25" s="313"/>
      <c r="D25" s="244">
        <f>SUM(D4:D24)</f>
        <v>53642337.07</v>
      </c>
      <c r="E25" s="244">
        <f t="shared" ref="E25:F25" si="0">SUM(E4:E24)</f>
        <v>53490060.199999996</v>
      </c>
      <c r="F25" s="245">
        <f t="shared" si="0"/>
        <v>47320365.280000001</v>
      </c>
    </row>
    <row r="26" spans="1:6" s="189" customFormat="1" ht="17.7" customHeight="1" x14ac:dyDescent="0.3">
      <c r="A26" s="256">
        <v>1032</v>
      </c>
      <c r="B26" s="257">
        <v>2111</v>
      </c>
      <c r="C26" s="257" t="s">
        <v>187</v>
      </c>
      <c r="D26" s="258">
        <v>8400000</v>
      </c>
      <c r="E26" s="258">
        <v>8221274.8399999999</v>
      </c>
      <c r="F26" s="262">
        <v>8000000</v>
      </c>
    </row>
    <row r="27" spans="1:6" s="189" customFormat="1" ht="17.7" customHeight="1" x14ac:dyDescent="0.3">
      <c r="A27" s="232">
        <v>1032</v>
      </c>
      <c r="B27" s="233">
        <v>2112</v>
      </c>
      <c r="C27" s="233" t="s">
        <v>188</v>
      </c>
      <c r="D27" s="234">
        <v>1000000</v>
      </c>
      <c r="E27" s="234">
        <v>928238.45</v>
      </c>
      <c r="F27" s="235">
        <v>1000000</v>
      </c>
    </row>
    <row r="28" spans="1:6" s="189" customFormat="1" ht="17.7" customHeight="1" x14ac:dyDescent="0.3">
      <c r="A28" s="232">
        <v>1032</v>
      </c>
      <c r="B28" s="233">
        <v>2131</v>
      </c>
      <c r="C28" s="233" t="s">
        <v>157</v>
      </c>
      <c r="D28" s="234">
        <v>16432.91</v>
      </c>
      <c r="E28" s="234">
        <v>16432.91</v>
      </c>
      <c r="F28" s="236">
        <v>17472.54</v>
      </c>
    </row>
    <row r="29" spans="1:6" s="189" customFormat="1" ht="17.7" customHeight="1" thickBot="1" x14ac:dyDescent="0.35">
      <c r="A29" s="239">
        <v>1032</v>
      </c>
      <c r="B29" s="240">
        <v>2324</v>
      </c>
      <c r="C29" s="240" t="s">
        <v>189</v>
      </c>
      <c r="D29" s="241">
        <v>474.32</v>
      </c>
      <c r="E29" s="241">
        <v>474.32</v>
      </c>
      <c r="F29" s="255">
        <v>4571.62</v>
      </c>
    </row>
    <row r="30" spans="1:6" s="190" customFormat="1" ht="17.7" customHeight="1" thickBot="1" x14ac:dyDescent="0.35">
      <c r="A30" s="243">
        <v>1032</v>
      </c>
      <c r="B30" s="313" t="s">
        <v>9</v>
      </c>
      <c r="C30" s="313"/>
      <c r="D30" s="244">
        <f>SUM(D26:D29)</f>
        <v>9416907.2300000004</v>
      </c>
      <c r="E30" s="244">
        <f t="shared" ref="E30:F30" si="1">SUM(E26:E29)</f>
        <v>9166420.5199999996</v>
      </c>
      <c r="F30" s="245">
        <f t="shared" si="1"/>
        <v>9022044.1599999983</v>
      </c>
    </row>
    <row r="31" spans="1:6" s="189" customFormat="1" ht="17.7" customHeight="1" x14ac:dyDescent="0.3">
      <c r="A31" s="256">
        <v>2143</v>
      </c>
      <c r="B31" s="257">
        <v>2111</v>
      </c>
      <c r="C31" s="257" t="s">
        <v>187</v>
      </c>
      <c r="D31" s="258">
        <v>7000</v>
      </c>
      <c r="E31" s="258">
        <v>6030</v>
      </c>
      <c r="F31" s="260">
        <v>7000</v>
      </c>
    </row>
    <row r="32" spans="1:6" s="189" customFormat="1" ht="17.7" customHeight="1" thickBot="1" x14ac:dyDescent="0.35">
      <c r="A32" s="239">
        <v>2143</v>
      </c>
      <c r="B32" s="240">
        <v>2112</v>
      </c>
      <c r="C32" s="240" t="s">
        <v>188</v>
      </c>
      <c r="D32" s="241">
        <v>14000</v>
      </c>
      <c r="E32" s="241">
        <v>13701</v>
      </c>
      <c r="F32" s="242">
        <v>10000</v>
      </c>
    </row>
    <row r="33" spans="1:6" s="190" customFormat="1" ht="17.7" customHeight="1" thickBot="1" x14ac:dyDescent="0.35">
      <c r="A33" s="243">
        <v>2143</v>
      </c>
      <c r="B33" s="313" t="s">
        <v>10</v>
      </c>
      <c r="C33" s="313"/>
      <c r="D33" s="244">
        <f>SUM(D31:D32)</f>
        <v>21000</v>
      </c>
      <c r="E33" s="244">
        <f t="shared" ref="E33:F33" si="2">SUM(E31:E32)</f>
        <v>19731</v>
      </c>
      <c r="F33" s="245">
        <f t="shared" si="2"/>
        <v>17000</v>
      </c>
    </row>
    <row r="34" spans="1:6" s="189" customFormat="1" ht="17.7" customHeight="1" thickBot="1" x14ac:dyDescent="0.35">
      <c r="A34" s="251">
        <v>2310</v>
      </c>
      <c r="B34" s="252">
        <v>2111</v>
      </c>
      <c r="C34" s="252" t="s">
        <v>187</v>
      </c>
      <c r="D34" s="253">
        <v>1700000</v>
      </c>
      <c r="E34" s="253">
        <v>1651915.86</v>
      </c>
      <c r="F34" s="254">
        <v>1700000</v>
      </c>
    </row>
    <row r="35" spans="1:6" s="190" customFormat="1" ht="17.7" customHeight="1" thickBot="1" x14ac:dyDescent="0.35">
      <c r="A35" s="243">
        <v>2310</v>
      </c>
      <c r="B35" s="313" t="s">
        <v>11</v>
      </c>
      <c r="C35" s="313"/>
      <c r="D35" s="244">
        <f>SUM(D34)</f>
        <v>1700000</v>
      </c>
      <c r="E35" s="244">
        <f t="shared" ref="E35:F35" si="3">SUM(E34)</f>
        <v>1651915.86</v>
      </c>
      <c r="F35" s="245">
        <f t="shared" si="3"/>
        <v>1700000</v>
      </c>
    </row>
    <row r="36" spans="1:6" s="189" customFormat="1" ht="17.7" customHeight="1" thickBot="1" x14ac:dyDescent="0.35">
      <c r="A36" s="251">
        <v>2321</v>
      </c>
      <c r="B36" s="252">
        <v>2111</v>
      </c>
      <c r="C36" s="252" t="s">
        <v>187</v>
      </c>
      <c r="D36" s="253">
        <v>1400000</v>
      </c>
      <c r="E36" s="253">
        <v>1409690.84</v>
      </c>
      <c r="F36" s="254">
        <v>1500000</v>
      </c>
    </row>
    <row r="37" spans="1:6" s="190" customFormat="1" ht="17.7" customHeight="1" thickBot="1" x14ac:dyDescent="0.35">
      <c r="A37" s="243">
        <v>2321</v>
      </c>
      <c r="B37" s="313" t="s">
        <v>190</v>
      </c>
      <c r="C37" s="313"/>
      <c r="D37" s="244">
        <f>SUM(D36)</f>
        <v>1400000</v>
      </c>
      <c r="E37" s="244">
        <f t="shared" ref="E37:F37" si="4">SUM(E36)</f>
        <v>1409690.84</v>
      </c>
      <c r="F37" s="245">
        <f t="shared" si="4"/>
        <v>1500000</v>
      </c>
    </row>
    <row r="38" spans="1:6" s="189" customFormat="1" ht="17.7" customHeight="1" x14ac:dyDescent="0.3">
      <c r="A38" s="256">
        <v>3314</v>
      </c>
      <c r="B38" s="257">
        <v>2111</v>
      </c>
      <c r="C38" s="257" t="s">
        <v>187</v>
      </c>
      <c r="D38" s="258">
        <v>8000</v>
      </c>
      <c r="E38" s="258">
        <v>8220</v>
      </c>
      <c r="F38" s="260">
        <v>8000</v>
      </c>
    </row>
    <row r="39" spans="1:6" s="189" customFormat="1" ht="17.7" customHeight="1" x14ac:dyDescent="0.3">
      <c r="A39" s="232">
        <v>3314</v>
      </c>
      <c r="B39" s="233">
        <v>2212</v>
      </c>
      <c r="C39" s="233" t="s">
        <v>193</v>
      </c>
      <c r="D39" s="234">
        <v>0</v>
      </c>
      <c r="E39" s="234">
        <v>0</v>
      </c>
      <c r="F39" s="235">
        <v>500</v>
      </c>
    </row>
    <row r="40" spans="1:6" s="189" customFormat="1" ht="17.7" customHeight="1" thickBot="1" x14ac:dyDescent="0.35">
      <c r="A40" s="239">
        <v>3314</v>
      </c>
      <c r="B40" s="240">
        <v>2324</v>
      </c>
      <c r="C40" s="240" t="s">
        <v>189</v>
      </c>
      <c r="D40" s="241">
        <v>500</v>
      </c>
      <c r="E40" s="241">
        <v>0</v>
      </c>
      <c r="F40" s="242">
        <v>0</v>
      </c>
    </row>
    <row r="41" spans="1:6" s="190" customFormat="1" ht="17.7" customHeight="1" thickBot="1" x14ac:dyDescent="0.35">
      <c r="A41" s="243">
        <v>3314</v>
      </c>
      <c r="B41" s="313" t="s">
        <v>12</v>
      </c>
      <c r="C41" s="313"/>
      <c r="D41" s="244">
        <f>SUM(D38:D40)</f>
        <v>8500</v>
      </c>
      <c r="E41" s="244">
        <f>SUM(E38:E40)</f>
        <v>8220</v>
      </c>
      <c r="F41" s="245">
        <f>SUM(F38:F40)</f>
        <v>8500</v>
      </c>
    </row>
    <row r="42" spans="1:6" s="189" customFormat="1" ht="17.100000000000001" customHeight="1" x14ac:dyDescent="0.3">
      <c r="A42" s="256">
        <v>3319</v>
      </c>
      <c r="B42" s="257">
        <v>2111</v>
      </c>
      <c r="C42" s="257" t="s">
        <v>187</v>
      </c>
      <c r="D42" s="258">
        <v>75000</v>
      </c>
      <c r="E42" s="258">
        <v>74767.08</v>
      </c>
      <c r="F42" s="260">
        <v>75000</v>
      </c>
    </row>
    <row r="43" spans="1:6" s="189" customFormat="1" ht="17.100000000000001" customHeight="1" x14ac:dyDescent="0.3">
      <c r="A43" s="232">
        <v>3319</v>
      </c>
      <c r="B43" s="233">
        <v>2132</v>
      </c>
      <c r="C43" s="233" t="s">
        <v>159</v>
      </c>
      <c r="D43" s="234">
        <v>25000</v>
      </c>
      <c r="E43" s="234">
        <v>24718</v>
      </c>
      <c r="F43" s="235">
        <v>25000</v>
      </c>
    </row>
    <row r="44" spans="1:6" s="189" customFormat="1" ht="17.100000000000001" customHeight="1" x14ac:dyDescent="0.3">
      <c r="A44" s="232">
        <v>3319</v>
      </c>
      <c r="B44" s="233">
        <v>2133</v>
      </c>
      <c r="C44" s="233" t="s">
        <v>160</v>
      </c>
      <c r="D44" s="234">
        <v>4000</v>
      </c>
      <c r="E44" s="234">
        <v>4000</v>
      </c>
      <c r="F44" s="235">
        <v>4000</v>
      </c>
    </row>
    <row r="45" spans="1:6" s="189" customFormat="1" ht="17.100000000000001" customHeight="1" x14ac:dyDescent="0.3">
      <c r="A45" s="232">
        <v>3319</v>
      </c>
      <c r="B45" s="233">
        <v>2212</v>
      </c>
      <c r="C45" s="233" t="s">
        <v>193</v>
      </c>
      <c r="D45" s="234">
        <v>860</v>
      </c>
      <c r="E45" s="234">
        <v>859.51</v>
      </c>
      <c r="F45" s="235">
        <v>1000</v>
      </c>
    </row>
    <row r="46" spans="1:6" s="189" customFormat="1" ht="17.100000000000001" customHeight="1" x14ac:dyDescent="0.3">
      <c r="A46" s="232">
        <v>3319</v>
      </c>
      <c r="B46" s="233">
        <v>2321</v>
      </c>
      <c r="C46" s="233" t="s">
        <v>162</v>
      </c>
      <c r="D46" s="234">
        <v>38000</v>
      </c>
      <c r="E46" s="234">
        <v>38000</v>
      </c>
      <c r="F46" s="235">
        <v>0</v>
      </c>
    </row>
    <row r="47" spans="1:6" s="189" customFormat="1" ht="17.100000000000001" customHeight="1" thickBot="1" x14ac:dyDescent="0.35">
      <c r="A47" s="239">
        <v>3319</v>
      </c>
      <c r="B47" s="240">
        <v>2324</v>
      </c>
      <c r="C47" s="240" t="s">
        <v>189</v>
      </c>
      <c r="D47" s="241">
        <v>1000</v>
      </c>
      <c r="E47" s="241">
        <v>0</v>
      </c>
      <c r="F47" s="242">
        <v>0</v>
      </c>
    </row>
    <row r="48" spans="1:6" s="190" customFormat="1" ht="17.100000000000001" customHeight="1" thickBot="1" x14ac:dyDescent="0.35">
      <c r="A48" s="243">
        <v>3319</v>
      </c>
      <c r="B48" s="313" t="s">
        <v>14</v>
      </c>
      <c r="C48" s="313"/>
      <c r="D48" s="244">
        <f>SUM(D42:D47)</f>
        <v>143860</v>
      </c>
      <c r="E48" s="244">
        <f t="shared" ref="E48:F48" si="5">SUM(E42:E47)</f>
        <v>142344.59</v>
      </c>
      <c r="F48" s="245">
        <f t="shared" si="5"/>
        <v>105000</v>
      </c>
    </row>
    <row r="49" spans="1:6" s="189" customFormat="1" ht="17.100000000000001" customHeight="1" thickBot="1" x14ac:dyDescent="0.35">
      <c r="A49" s="251">
        <v>3399</v>
      </c>
      <c r="B49" s="252">
        <v>2111</v>
      </c>
      <c r="C49" s="252" t="s">
        <v>187</v>
      </c>
      <c r="D49" s="253">
        <v>15719</v>
      </c>
      <c r="E49" s="253">
        <v>15719</v>
      </c>
      <c r="F49" s="254">
        <v>0</v>
      </c>
    </row>
    <row r="50" spans="1:6" s="190" customFormat="1" ht="17.100000000000001" customHeight="1" thickBot="1" x14ac:dyDescent="0.35">
      <c r="A50" s="243">
        <v>3399</v>
      </c>
      <c r="B50" s="313" t="s">
        <v>37</v>
      </c>
      <c r="C50" s="313"/>
      <c r="D50" s="244">
        <f>SUM(D49)</f>
        <v>15719</v>
      </c>
      <c r="E50" s="244">
        <f t="shared" ref="E50:F50" si="6">SUM(E49)</f>
        <v>15719</v>
      </c>
      <c r="F50" s="245">
        <f t="shared" si="6"/>
        <v>0</v>
      </c>
    </row>
    <row r="51" spans="1:6" s="189" customFormat="1" ht="17.100000000000001" customHeight="1" x14ac:dyDescent="0.3">
      <c r="A51" s="256">
        <v>3539</v>
      </c>
      <c r="B51" s="257">
        <v>2111</v>
      </c>
      <c r="C51" s="257" t="s">
        <v>187</v>
      </c>
      <c r="D51" s="258">
        <v>138550</v>
      </c>
      <c r="E51" s="258">
        <v>138550</v>
      </c>
      <c r="F51" s="260">
        <v>147100</v>
      </c>
    </row>
    <row r="52" spans="1:6" s="189" customFormat="1" ht="17.100000000000001" customHeight="1" x14ac:dyDescent="0.3">
      <c r="A52" s="232">
        <v>3539</v>
      </c>
      <c r="B52" s="233">
        <v>2132</v>
      </c>
      <c r="C52" s="233" t="s">
        <v>159</v>
      </c>
      <c r="D52" s="234">
        <v>80193</v>
      </c>
      <c r="E52" s="234">
        <v>80193</v>
      </c>
      <c r="F52" s="235">
        <v>84972</v>
      </c>
    </row>
    <row r="53" spans="1:6" s="189" customFormat="1" ht="17.100000000000001" customHeight="1" thickBot="1" x14ac:dyDescent="0.35">
      <c r="A53" s="239">
        <v>3539</v>
      </c>
      <c r="B53" s="240">
        <v>2133</v>
      </c>
      <c r="C53" s="240" t="s">
        <v>160</v>
      </c>
      <c r="D53" s="241">
        <v>89874</v>
      </c>
      <c r="E53" s="241">
        <v>89878.8</v>
      </c>
      <c r="F53" s="242">
        <v>90967.8</v>
      </c>
    </row>
    <row r="54" spans="1:6" s="190" customFormat="1" ht="17.100000000000001" customHeight="1" thickBot="1" x14ac:dyDescent="0.35">
      <c r="A54" s="243">
        <v>3539</v>
      </c>
      <c r="B54" s="313" t="s">
        <v>15</v>
      </c>
      <c r="C54" s="313"/>
      <c r="D54" s="244">
        <f>SUM(D51:D53)</f>
        <v>308617</v>
      </c>
      <c r="E54" s="244">
        <f t="shared" ref="E54:F54" si="7">SUM(E51:E53)</f>
        <v>308621.8</v>
      </c>
      <c r="F54" s="245">
        <f t="shared" si="7"/>
        <v>323039.8</v>
      </c>
    </row>
    <row r="55" spans="1:6" s="189" customFormat="1" ht="17.100000000000001" customHeight="1" x14ac:dyDescent="0.3">
      <c r="A55" s="256">
        <v>3612</v>
      </c>
      <c r="B55" s="257">
        <v>2111</v>
      </c>
      <c r="C55" s="257" t="s">
        <v>187</v>
      </c>
      <c r="D55" s="258">
        <v>1900000</v>
      </c>
      <c r="E55" s="258">
        <v>1918977.05</v>
      </c>
      <c r="F55" s="260">
        <v>2000000</v>
      </c>
    </row>
    <row r="56" spans="1:6" s="189" customFormat="1" ht="17.100000000000001" customHeight="1" x14ac:dyDescent="0.3">
      <c r="A56" s="232">
        <v>3612</v>
      </c>
      <c r="B56" s="233">
        <v>2132</v>
      </c>
      <c r="C56" s="233" t="s">
        <v>159</v>
      </c>
      <c r="D56" s="234">
        <v>3950000</v>
      </c>
      <c r="E56" s="234">
        <v>3960329.33</v>
      </c>
      <c r="F56" s="235">
        <v>4000000</v>
      </c>
    </row>
    <row r="57" spans="1:6" s="189" customFormat="1" ht="17.100000000000001" customHeight="1" x14ac:dyDescent="0.3">
      <c r="A57" s="232">
        <v>3612</v>
      </c>
      <c r="B57" s="233">
        <v>2212</v>
      </c>
      <c r="C57" s="233" t="s">
        <v>193</v>
      </c>
      <c r="D57" s="234">
        <v>3038</v>
      </c>
      <c r="E57" s="234">
        <v>3038</v>
      </c>
      <c r="F57" s="235">
        <v>0</v>
      </c>
    </row>
    <row r="58" spans="1:6" s="189" customFormat="1" ht="17.100000000000001" customHeight="1" thickBot="1" x14ac:dyDescent="0.35">
      <c r="A58" s="239">
        <v>3612</v>
      </c>
      <c r="B58" s="240">
        <v>2324</v>
      </c>
      <c r="C58" s="240" t="s">
        <v>189</v>
      </c>
      <c r="D58" s="241">
        <v>53229</v>
      </c>
      <c r="E58" s="241">
        <v>53229</v>
      </c>
      <c r="F58" s="255">
        <v>53425</v>
      </c>
    </row>
    <row r="59" spans="1:6" s="190" customFormat="1" ht="17.100000000000001" customHeight="1" thickBot="1" x14ac:dyDescent="0.35">
      <c r="A59" s="243">
        <v>3612</v>
      </c>
      <c r="B59" s="313" t="s">
        <v>16</v>
      </c>
      <c r="C59" s="313"/>
      <c r="D59" s="244">
        <f>SUM(D55:D58)</f>
        <v>5906267</v>
      </c>
      <c r="E59" s="244">
        <f t="shared" ref="E59:F59" si="8">SUM(E55:E58)</f>
        <v>5935573.3799999999</v>
      </c>
      <c r="F59" s="245">
        <f t="shared" si="8"/>
        <v>6053425</v>
      </c>
    </row>
    <row r="60" spans="1:6" s="189" customFormat="1" ht="17.100000000000001" customHeight="1" x14ac:dyDescent="0.3">
      <c r="A60" s="256">
        <v>3613</v>
      </c>
      <c r="B60" s="257">
        <v>2111</v>
      </c>
      <c r="C60" s="257" t="s">
        <v>187</v>
      </c>
      <c r="D60" s="258">
        <v>230000</v>
      </c>
      <c r="E60" s="258">
        <v>230775.4</v>
      </c>
      <c r="F60" s="260">
        <v>250000</v>
      </c>
    </row>
    <row r="61" spans="1:6" s="189" customFormat="1" ht="17.100000000000001" customHeight="1" x14ac:dyDescent="0.3">
      <c r="A61" s="232">
        <v>3613</v>
      </c>
      <c r="B61" s="233">
        <v>2132</v>
      </c>
      <c r="C61" s="233" t="s">
        <v>159</v>
      </c>
      <c r="D61" s="234">
        <v>450000</v>
      </c>
      <c r="E61" s="234">
        <v>450058</v>
      </c>
      <c r="F61" s="235">
        <v>463000</v>
      </c>
    </row>
    <row r="62" spans="1:6" s="189" customFormat="1" ht="17.100000000000001" customHeight="1" thickBot="1" x14ac:dyDescent="0.35">
      <c r="A62" s="239">
        <v>3613</v>
      </c>
      <c r="B62" s="240">
        <v>2133</v>
      </c>
      <c r="C62" s="240" t="s">
        <v>160</v>
      </c>
      <c r="D62" s="241">
        <v>1859</v>
      </c>
      <c r="E62" s="241">
        <v>1859</v>
      </c>
      <c r="F62" s="242">
        <v>3640</v>
      </c>
    </row>
    <row r="63" spans="1:6" s="190" customFormat="1" ht="17.100000000000001" customHeight="1" thickBot="1" x14ac:dyDescent="0.35">
      <c r="A63" s="243">
        <v>3613</v>
      </c>
      <c r="B63" s="313" t="s">
        <v>17</v>
      </c>
      <c r="C63" s="313"/>
      <c r="D63" s="244">
        <f>SUM(D60:D62)</f>
        <v>681859</v>
      </c>
      <c r="E63" s="244">
        <f t="shared" ref="E63:F63" si="9">SUM(E60:E62)</f>
        <v>682692.4</v>
      </c>
      <c r="F63" s="245">
        <f t="shared" si="9"/>
        <v>716640</v>
      </c>
    </row>
    <row r="64" spans="1:6" s="189" customFormat="1" ht="17.100000000000001" customHeight="1" thickBot="1" x14ac:dyDescent="0.35">
      <c r="A64" s="251">
        <v>3632</v>
      </c>
      <c r="B64" s="252">
        <v>2111</v>
      </c>
      <c r="C64" s="252" t="s">
        <v>187</v>
      </c>
      <c r="D64" s="253">
        <v>26600</v>
      </c>
      <c r="E64" s="253">
        <v>25000</v>
      </c>
      <c r="F64" s="254">
        <v>32000</v>
      </c>
    </row>
    <row r="65" spans="1:6" s="190" customFormat="1" ht="17.100000000000001" customHeight="1" thickBot="1" x14ac:dyDescent="0.35">
      <c r="A65" s="243">
        <v>3632</v>
      </c>
      <c r="B65" s="313" t="s">
        <v>18</v>
      </c>
      <c r="C65" s="313"/>
      <c r="D65" s="244">
        <f>SUM(D64)</f>
        <v>26600</v>
      </c>
      <c r="E65" s="244">
        <f t="shared" ref="E65:F65" si="10">SUM(E64)</f>
        <v>25000</v>
      </c>
      <c r="F65" s="245">
        <f t="shared" si="10"/>
        <v>32000</v>
      </c>
    </row>
    <row r="66" spans="1:6" s="189" customFormat="1" ht="17.100000000000001" customHeight="1" thickBot="1" x14ac:dyDescent="0.35">
      <c r="A66" s="251">
        <v>3633</v>
      </c>
      <c r="B66" s="252">
        <v>2133</v>
      </c>
      <c r="C66" s="252" t="s">
        <v>160</v>
      </c>
      <c r="D66" s="253">
        <v>106669.97</v>
      </c>
      <c r="E66" s="253">
        <v>106669.97</v>
      </c>
      <c r="F66" s="254">
        <v>106669.97</v>
      </c>
    </row>
    <row r="67" spans="1:6" s="190" customFormat="1" ht="17.100000000000001" customHeight="1" thickBot="1" x14ac:dyDescent="0.35">
      <c r="A67" s="243">
        <v>3633</v>
      </c>
      <c r="B67" s="313" t="s">
        <v>19</v>
      </c>
      <c r="C67" s="313"/>
      <c r="D67" s="244">
        <f>SUM(D66)</f>
        <v>106669.97</v>
      </c>
      <c r="E67" s="244">
        <f t="shared" ref="E67:F67" si="11">SUM(E66)</f>
        <v>106669.97</v>
      </c>
      <c r="F67" s="245">
        <f t="shared" si="11"/>
        <v>106669.97</v>
      </c>
    </row>
    <row r="68" spans="1:6" s="189" customFormat="1" ht="17.100000000000001" customHeight="1" x14ac:dyDescent="0.3">
      <c r="A68" s="256">
        <v>3639</v>
      </c>
      <c r="B68" s="257">
        <v>2111</v>
      </c>
      <c r="C68" s="257" t="s">
        <v>187</v>
      </c>
      <c r="D68" s="258">
        <v>500000</v>
      </c>
      <c r="E68" s="258">
        <v>435771.88</v>
      </c>
      <c r="F68" s="260">
        <v>500000</v>
      </c>
    </row>
    <row r="69" spans="1:6" s="189" customFormat="1" ht="17.100000000000001" customHeight="1" x14ac:dyDescent="0.3">
      <c r="A69" s="232">
        <v>3639</v>
      </c>
      <c r="B69" s="233">
        <v>2119</v>
      </c>
      <c r="C69" s="233" t="s">
        <v>20</v>
      </c>
      <c r="D69" s="234">
        <v>6500000</v>
      </c>
      <c r="E69" s="234">
        <v>6476816.3600000003</v>
      </c>
      <c r="F69" s="237">
        <v>6584525.1600000001</v>
      </c>
    </row>
    <row r="70" spans="1:6" s="189" customFormat="1" ht="17.100000000000001" customHeight="1" x14ac:dyDescent="0.3">
      <c r="A70" s="232">
        <v>3639</v>
      </c>
      <c r="B70" s="233">
        <v>2131</v>
      </c>
      <c r="C70" s="233" t="s">
        <v>157</v>
      </c>
      <c r="D70" s="234">
        <v>165000</v>
      </c>
      <c r="E70" s="234">
        <v>162323</v>
      </c>
      <c r="F70" s="235">
        <v>176284</v>
      </c>
    </row>
    <row r="71" spans="1:6" s="189" customFormat="1" ht="17.100000000000001" customHeight="1" x14ac:dyDescent="0.3">
      <c r="A71" s="232">
        <v>3639</v>
      </c>
      <c r="B71" s="233">
        <v>2132</v>
      </c>
      <c r="C71" s="233" t="s">
        <v>159</v>
      </c>
      <c r="D71" s="234">
        <v>35000</v>
      </c>
      <c r="E71" s="234">
        <v>30000</v>
      </c>
      <c r="F71" s="235">
        <v>30000</v>
      </c>
    </row>
    <row r="72" spans="1:6" s="189" customFormat="1" ht="17.100000000000001" customHeight="1" x14ac:dyDescent="0.3">
      <c r="A72" s="232">
        <v>3639</v>
      </c>
      <c r="B72" s="233">
        <v>2133</v>
      </c>
      <c r="C72" s="233" t="s">
        <v>160</v>
      </c>
      <c r="D72" s="234">
        <v>2000</v>
      </c>
      <c r="E72" s="234">
        <v>2100</v>
      </c>
      <c r="F72" s="235">
        <v>2000</v>
      </c>
    </row>
    <row r="73" spans="1:6" s="189" customFormat="1" ht="17.100000000000001" customHeight="1" x14ac:dyDescent="0.3">
      <c r="A73" s="232">
        <v>3639</v>
      </c>
      <c r="B73" s="233">
        <v>2324</v>
      </c>
      <c r="C73" s="233" t="s">
        <v>189</v>
      </c>
      <c r="D73" s="234">
        <v>57905.73</v>
      </c>
      <c r="E73" s="234">
        <v>57840.24</v>
      </c>
      <c r="F73" s="236">
        <v>29906.63</v>
      </c>
    </row>
    <row r="74" spans="1:6" s="189" customFormat="1" ht="17.100000000000001" customHeight="1" thickBot="1" x14ac:dyDescent="0.35">
      <c r="A74" s="239">
        <v>3639</v>
      </c>
      <c r="B74" s="240">
        <v>3111</v>
      </c>
      <c r="C74" s="240" t="s">
        <v>191</v>
      </c>
      <c r="D74" s="241">
        <v>100000</v>
      </c>
      <c r="E74" s="241">
        <v>92790</v>
      </c>
      <c r="F74" s="255">
        <v>500000</v>
      </c>
    </row>
    <row r="75" spans="1:6" s="190" customFormat="1" ht="17.100000000000001" customHeight="1" thickBot="1" x14ac:dyDescent="0.35">
      <c r="A75" s="243">
        <v>3639</v>
      </c>
      <c r="B75" s="313" t="s">
        <v>192</v>
      </c>
      <c r="C75" s="313"/>
      <c r="D75" s="244">
        <f>SUM(D68:D74)</f>
        <v>7359905.7300000004</v>
      </c>
      <c r="E75" s="244">
        <f>SUM(E68:E74)</f>
        <v>7257641.4800000004</v>
      </c>
      <c r="F75" s="245">
        <f t="shared" ref="F75" si="12">SUM(F68:F74)</f>
        <v>7822715.79</v>
      </c>
    </row>
    <row r="76" spans="1:6" s="189" customFormat="1" ht="17.100000000000001" customHeight="1" thickBot="1" x14ac:dyDescent="0.35">
      <c r="A76" s="251">
        <v>3721</v>
      </c>
      <c r="B76" s="252">
        <v>2111</v>
      </c>
      <c r="C76" s="252" t="s">
        <v>187</v>
      </c>
      <c r="D76" s="253">
        <v>0</v>
      </c>
      <c r="E76" s="253">
        <v>0</v>
      </c>
      <c r="F76" s="261">
        <v>0</v>
      </c>
    </row>
    <row r="77" spans="1:6" s="190" customFormat="1" ht="17.100000000000001" customHeight="1" thickBot="1" x14ac:dyDescent="0.35">
      <c r="A77" s="243">
        <v>3721</v>
      </c>
      <c r="B77" s="315" t="s">
        <v>21</v>
      </c>
      <c r="C77" s="315"/>
      <c r="D77" s="244">
        <f>SUM(D76)</f>
        <v>0</v>
      </c>
      <c r="E77" s="244">
        <f t="shared" ref="E77:F77" si="13">SUM(E76)</f>
        <v>0</v>
      </c>
      <c r="F77" s="245">
        <f t="shared" si="13"/>
        <v>0</v>
      </c>
    </row>
    <row r="78" spans="1:6" s="189" customFormat="1" ht="17.100000000000001" customHeight="1" x14ac:dyDescent="0.3">
      <c r="A78" s="256">
        <v>3722</v>
      </c>
      <c r="B78" s="257">
        <v>2111</v>
      </c>
      <c r="C78" s="257" t="s">
        <v>187</v>
      </c>
      <c r="D78" s="258">
        <v>230000</v>
      </c>
      <c r="E78" s="258">
        <v>167513.64000000001</v>
      </c>
      <c r="F78" s="260">
        <v>180000</v>
      </c>
    </row>
    <row r="79" spans="1:6" s="189" customFormat="1" ht="17.100000000000001" customHeight="1" thickBot="1" x14ac:dyDescent="0.35">
      <c r="A79" s="239">
        <v>3722</v>
      </c>
      <c r="B79" s="240">
        <v>2112</v>
      </c>
      <c r="C79" s="240" t="s">
        <v>188</v>
      </c>
      <c r="D79" s="241">
        <v>2000</v>
      </c>
      <c r="E79" s="241">
        <v>1920</v>
      </c>
      <c r="F79" s="242">
        <v>2000</v>
      </c>
    </row>
    <row r="80" spans="1:6" s="190" customFormat="1" ht="17.100000000000001" customHeight="1" thickBot="1" x14ac:dyDescent="0.35">
      <c r="A80" s="243">
        <v>3722</v>
      </c>
      <c r="B80" s="313" t="s">
        <v>22</v>
      </c>
      <c r="C80" s="313"/>
      <c r="D80" s="244">
        <f>SUM(D78:D79)</f>
        <v>232000</v>
      </c>
      <c r="E80" s="244">
        <f t="shared" ref="E80:F80" si="14">SUM(E78:E79)</f>
        <v>169433.64</v>
      </c>
      <c r="F80" s="245">
        <f t="shared" si="14"/>
        <v>182000</v>
      </c>
    </row>
    <row r="81" spans="1:6" s="189" customFormat="1" ht="17.7" customHeight="1" x14ac:dyDescent="0.3">
      <c r="A81" s="256">
        <v>3724</v>
      </c>
      <c r="B81" s="257">
        <v>2111</v>
      </c>
      <c r="C81" s="257" t="s">
        <v>187</v>
      </c>
      <c r="D81" s="258">
        <v>0</v>
      </c>
      <c r="E81" s="258">
        <v>0</v>
      </c>
      <c r="F81" s="259">
        <v>0</v>
      </c>
    </row>
    <row r="82" spans="1:6" s="189" customFormat="1" ht="17.7" customHeight="1" thickBot="1" x14ac:dyDescent="0.35">
      <c r="A82" s="239">
        <v>3724</v>
      </c>
      <c r="B82" s="240">
        <v>2324</v>
      </c>
      <c r="C82" s="240" t="s">
        <v>189</v>
      </c>
      <c r="D82" s="241">
        <v>8000</v>
      </c>
      <c r="E82" s="241">
        <v>7776.67</v>
      </c>
      <c r="F82" s="255">
        <v>0</v>
      </c>
    </row>
    <row r="83" spans="1:6" s="190" customFormat="1" ht="17.7" customHeight="1" thickBot="1" x14ac:dyDescent="0.35">
      <c r="A83" s="243">
        <v>3724</v>
      </c>
      <c r="B83" s="313" t="s">
        <v>23</v>
      </c>
      <c r="C83" s="313"/>
      <c r="D83" s="244">
        <f>SUM(D81:D82)</f>
        <v>8000</v>
      </c>
      <c r="E83" s="244">
        <f t="shared" ref="E83:F83" si="15">SUM(E81:E82)</f>
        <v>7776.67</v>
      </c>
      <c r="F83" s="245">
        <f t="shared" si="15"/>
        <v>0</v>
      </c>
    </row>
    <row r="84" spans="1:6" s="189" customFormat="1" ht="17.7" customHeight="1" x14ac:dyDescent="0.3">
      <c r="A84" s="256">
        <v>3725</v>
      </c>
      <c r="B84" s="257">
        <v>2111</v>
      </c>
      <c r="C84" s="257" t="s">
        <v>187</v>
      </c>
      <c r="D84" s="258">
        <v>550000</v>
      </c>
      <c r="E84" s="258">
        <v>544248.56999999995</v>
      </c>
      <c r="F84" s="260">
        <v>550000</v>
      </c>
    </row>
    <row r="85" spans="1:6" s="189" customFormat="1" ht="17.7" customHeight="1" thickBot="1" x14ac:dyDescent="0.35">
      <c r="A85" s="239">
        <v>3725</v>
      </c>
      <c r="B85" s="240">
        <v>2324</v>
      </c>
      <c r="C85" s="240" t="s">
        <v>189</v>
      </c>
      <c r="D85" s="241">
        <v>0</v>
      </c>
      <c r="E85" s="241">
        <v>0</v>
      </c>
      <c r="F85" s="255">
        <v>16000</v>
      </c>
    </row>
    <row r="86" spans="1:6" s="190" customFormat="1" ht="17.7" customHeight="1" thickBot="1" x14ac:dyDescent="0.35">
      <c r="A86" s="243">
        <v>3725</v>
      </c>
      <c r="B86" s="313" t="s">
        <v>194</v>
      </c>
      <c r="C86" s="313"/>
      <c r="D86" s="244">
        <f>SUM(D84:D85)</f>
        <v>550000</v>
      </c>
      <c r="E86" s="244">
        <f>SUM(E84:E85)</f>
        <v>544248.56999999995</v>
      </c>
      <c r="F86" s="245">
        <f>SUM(F84:F85)</f>
        <v>566000</v>
      </c>
    </row>
    <row r="87" spans="1:6" s="189" customFormat="1" ht="17.7" customHeight="1" thickBot="1" x14ac:dyDescent="0.35">
      <c r="A87" s="251">
        <v>3729</v>
      </c>
      <c r="B87" s="252">
        <v>2111</v>
      </c>
      <c r="C87" s="252" t="s">
        <v>187</v>
      </c>
      <c r="D87" s="253">
        <v>12000</v>
      </c>
      <c r="E87" s="253">
        <v>11705</v>
      </c>
      <c r="F87" s="254">
        <v>10000</v>
      </c>
    </row>
    <row r="88" spans="1:6" s="190" customFormat="1" ht="17.7" customHeight="1" thickBot="1" x14ac:dyDescent="0.35">
      <c r="A88" s="243">
        <v>3729</v>
      </c>
      <c r="B88" s="313" t="s">
        <v>25</v>
      </c>
      <c r="C88" s="313"/>
      <c r="D88" s="244">
        <f>SUM(D87)</f>
        <v>12000</v>
      </c>
      <c r="E88" s="244">
        <f t="shared" ref="E88:F88" si="16">SUM(E87)</f>
        <v>11705</v>
      </c>
      <c r="F88" s="245">
        <f t="shared" si="16"/>
        <v>10000</v>
      </c>
    </row>
    <row r="89" spans="1:6" s="189" customFormat="1" ht="17.7" customHeight="1" thickBot="1" x14ac:dyDescent="0.35">
      <c r="A89" s="251">
        <v>5512</v>
      </c>
      <c r="B89" s="252">
        <v>2322</v>
      </c>
      <c r="C89" s="252" t="s">
        <v>163</v>
      </c>
      <c r="D89" s="253">
        <v>72800</v>
      </c>
      <c r="E89" s="253">
        <v>72800</v>
      </c>
      <c r="F89" s="254">
        <v>89600</v>
      </c>
    </row>
    <row r="90" spans="1:6" s="190" customFormat="1" ht="17.7" customHeight="1" thickBot="1" x14ac:dyDescent="0.35">
      <c r="A90" s="243">
        <v>5512</v>
      </c>
      <c r="B90" s="313" t="s">
        <v>27</v>
      </c>
      <c r="C90" s="313"/>
      <c r="D90" s="244">
        <f>SUM(D89)</f>
        <v>72800</v>
      </c>
      <c r="E90" s="244">
        <f t="shared" ref="E90:F90" si="17">SUM(E89)</f>
        <v>72800</v>
      </c>
      <c r="F90" s="245">
        <f t="shared" si="17"/>
        <v>89600</v>
      </c>
    </row>
    <row r="91" spans="1:6" s="189" customFormat="1" ht="17.7" customHeight="1" x14ac:dyDescent="0.3">
      <c r="A91" s="256">
        <v>6171</v>
      </c>
      <c r="B91" s="257">
        <v>2111</v>
      </c>
      <c r="C91" s="257" t="s">
        <v>187</v>
      </c>
      <c r="D91" s="258">
        <v>25000</v>
      </c>
      <c r="E91" s="258">
        <v>25014</v>
      </c>
      <c r="F91" s="259">
        <v>25000</v>
      </c>
    </row>
    <row r="92" spans="1:6" s="189" customFormat="1" ht="17.7" customHeight="1" thickBot="1" x14ac:dyDescent="0.35">
      <c r="A92" s="239">
        <v>6171</v>
      </c>
      <c r="B92" s="240">
        <v>2324</v>
      </c>
      <c r="C92" s="240" t="s">
        <v>189</v>
      </c>
      <c r="D92" s="241">
        <v>1282</v>
      </c>
      <c r="E92" s="241">
        <v>1282</v>
      </c>
      <c r="F92" s="255">
        <v>0</v>
      </c>
    </row>
    <row r="93" spans="1:6" s="190" customFormat="1" ht="17.7" customHeight="1" thickBot="1" x14ac:dyDescent="0.35">
      <c r="A93" s="243">
        <v>6171</v>
      </c>
      <c r="B93" s="313" t="s">
        <v>28</v>
      </c>
      <c r="C93" s="313"/>
      <c r="D93" s="244">
        <f>SUM(D91:D92)</f>
        <v>26282</v>
      </c>
      <c r="E93" s="244">
        <f t="shared" ref="E93:F93" si="18">SUM(E91:E92)</f>
        <v>26296</v>
      </c>
      <c r="F93" s="245">
        <f t="shared" si="18"/>
        <v>25000</v>
      </c>
    </row>
    <row r="94" spans="1:6" s="189" customFormat="1" ht="17.7" customHeight="1" thickBot="1" x14ac:dyDescent="0.35">
      <c r="A94" s="251">
        <v>6310</v>
      </c>
      <c r="B94" s="252">
        <v>2141</v>
      </c>
      <c r="C94" s="252" t="s">
        <v>169</v>
      </c>
      <c r="D94" s="253">
        <v>140000</v>
      </c>
      <c r="E94" s="253">
        <v>138226.84</v>
      </c>
      <c r="F94" s="254">
        <v>200000</v>
      </c>
    </row>
    <row r="95" spans="1:6" s="190" customFormat="1" ht="17.7" customHeight="1" thickBot="1" x14ac:dyDescent="0.35">
      <c r="A95" s="243">
        <v>6310</v>
      </c>
      <c r="B95" s="313" t="s">
        <v>29</v>
      </c>
      <c r="C95" s="313"/>
      <c r="D95" s="244">
        <f>SUM(D94)</f>
        <v>140000</v>
      </c>
      <c r="E95" s="244">
        <f t="shared" ref="E95:F95" si="19">SUM(E94)</f>
        <v>138226.84</v>
      </c>
      <c r="F95" s="245">
        <f t="shared" si="19"/>
        <v>200000</v>
      </c>
    </row>
    <row r="96" spans="1:6" s="189" customFormat="1" ht="17.7" customHeight="1" thickBot="1" x14ac:dyDescent="0.35">
      <c r="A96" s="251">
        <v>6330</v>
      </c>
      <c r="B96" s="252">
        <v>4134</v>
      </c>
      <c r="C96" s="252" t="s">
        <v>30</v>
      </c>
      <c r="D96" s="253">
        <v>5200000</v>
      </c>
      <c r="E96" s="253">
        <v>5200000</v>
      </c>
      <c r="F96" s="254">
        <v>5200000</v>
      </c>
    </row>
    <row r="97" spans="1:6" s="190" customFormat="1" ht="17.7" customHeight="1" thickBot="1" x14ac:dyDescent="0.35">
      <c r="A97" s="243">
        <v>6330</v>
      </c>
      <c r="B97" s="313" t="s">
        <v>31</v>
      </c>
      <c r="C97" s="313"/>
      <c r="D97" s="244">
        <f>SUM(D96)</f>
        <v>5200000</v>
      </c>
      <c r="E97" s="244">
        <f t="shared" ref="E97:F97" si="20">SUM(E96)</f>
        <v>5200000</v>
      </c>
      <c r="F97" s="245">
        <f t="shared" si="20"/>
        <v>5200000</v>
      </c>
    </row>
    <row r="98" spans="1:6" s="189" customFormat="1" ht="17.7" customHeight="1" thickBot="1" x14ac:dyDescent="0.35">
      <c r="A98" s="251">
        <v>6399</v>
      </c>
      <c r="B98" s="252">
        <v>2222</v>
      </c>
      <c r="C98" s="252" t="s">
        <v>214</v>
      </c>
      <c r="D98" s="253">
        <v>12690</v>
      </c>
      <c r="E98" s="253">
        <v>12690</v>
      </c>
      <c r="F98" s="254">
        <v>0</v>
      </c>
    </row>
    <row r="99" spans="1:6" s="190" customFormat="1" ht="17.7" customHeight="1" thickBot="1" x14ac:dyDescent="0.35">
      <c r="A99" s="243">
        <v>6399</v>
      </c>
      <c r="B99" s="313" t="s">
        <v>215</v>
      </c>
      <c r="C99" s="313"/>
      <c r="D99" s="244">
        <f>SUM(D98)</f>
        <v>12690</v>
      </c>
      <c r="E99" s="244">
        <f t="shared" ref="E99:F99" si="21">SUM(E98)</f>
        <v>12690</v>
      </c>
      <c r="F99" s="245">
        <f t="shared" si="21"/>
        <v>0</v>
      </c>
    </row>
    <row r="100" spans="1:6" s="189" customFormat="1" ht="17.7" customHeight="1" thickBot="1" x14ac:dyDescent="0.35">
      <c r="A100" s="251">
        <v>6409</v>
      </c>
      <c r="B100" s="252">
        <v>2329</v>
      </c>
      <c r="C100" s="252" t="s">
        <v>13</v>
      </c>
      <c r="D100" s="253">
        <v>7986</v>
      </c>
      <c r="E100" s="253">
        <v>7986</v>
      </c>
      <c r="F100" s="254">
        <v>0</v>
      </c>
    </row>
    <row r="101" spans="1:6" s="190" customFormat="1" ht="17.7" customHeight="1" thickBot="1" x14ac:dyDescent="0.35">
      <c r="A101" s="243">
        <v>6409</v>
      </c>
      <c r="B101" s="313" t="s">
        <v>216</v>
      </c>
      <c r="C101" s="313"/>
      <c r="D101" s="244">
        <f>SUM(D100)</f>
        <v>7986</v>
      </c>
      <c r="E101" s="244">
        <f t="shared" ref="E101:F101" si="22">SUM(E100)</f>
        <v>7986</v>
      </c>
      <c r="F101" s="245">
        <f t="shared" si="22"/>
        <v>0</v>
      </c>
    </row>
    <row r="102" spans="1:6" s="95" customFormat="1" ht="16.5" customHeight="1" thickBot="1" x14ac:dyDescent="0.3">
      <c r="A102" s="316" t="s">
        <v>33</v>
      </c>
      <c r="B102" s="317"/>
      <c r="C102" s="317"/>
      <c r="D102" s="238">
        <f>SUM(D101,D99,D97,D95,D93,D90,D88,D86,D83,D80,D77,D75,D67,D65,D63,D59,D54,D50,D48,D41,D37,D35,D33,D30,D25)</f>
        <v>87000000</v>
      </c>
      <c r="E102" s="238">
        <f>SUM(E101,E99,E97,E95,E93,E90,E88,E86,E83,E80,E77,E75,E67,E65,E63,E59,E54,E50,E48,E41,E37,E35,E33,E30,E25)</f>
        <v>86411463.75999999</v>
      </c>
      <c r="F102" s="188">
        <f>SUM(F101,F99,F97,F95,F93,F90,F88,F86,F83,F80,F77,F75,F67,F65,F63,F59,F54,F50,F48,F41,F37,F35,F33,F30,F25)</f>
        <v>81000000</v>
      </c>
    </row>
    <row r="103" spans="1:6" s="190" customFormat="1" ht="16.95" customHeight="1" x14ac:dyDescent="0.3">
      <c r="A103" s="320"/>
      <c r="B103" s="320"/>
      <c r="C103" s="320"/>
      <c r="D103" s="195"/>
      <c r="E103" s="195"/>
      <c r="F103" s="227"/>
    </row>
    <row r="104" spans="1:6" s="95" customFormat="1" ht="15.6" x14ac:dyDescent="0.25">
      <c r="A104" s="94"/>
      <c r="B104" s="102"/>
      <c r="C104" s="102"/>
      <c r="D104" s="126"/>
      <c r="E104" s="126"/>
      <c r="F104" s="102"/>
    </row>
    <row r="105" spans="1:6" s="108" customFormat="1" ht="18" thickBot="1" x14ac:dyDescent="0.3">
      <c r="A105" s="318" t="s">
        <v>92</v>
      </c>
      <c r="B105" s="318"/>
      <c r="C105" s="318"/>
      <c r="D105" s="318"/>
      <c r="E105" s="318"/>
      <c r="F105" s="318"/>
    </row>
    <row r="106" spans="1:6" s="95" customFormat="1" ht="23.4" customHeight="1" thickBot="1" x14ac:dyDescent="0.3">
      <c r="A106" s="103" t="s">
        <v>1</v>
      </c>
      <c r="B106" s="104" t="s">
        <v>2</v>
      </c>
      <c r="C106" s="105" t="s">
        <v>3</v>
      </c>
      <c r="D106" s="106" t="s">
        <v>217</v>
      </c>
      <c r="E106" s="106" t="s">
        <v>218</v>
      </c>
      <c r="F106" s="107" t="s">
        <v>219</v>
      </c>
    </row>
    <row r="107" spans="1:6" s="108" customFormat="1" ht="42" customHeight="1" x14ac:dyDescent="0.25">
      <c r="A107" s="246" t="s">
        <v>4</v>
      </c>
      <c r="B107" s="247" t="s">
        <v>43</v>
      </c>
      <c r="C107" s="248" t="s">
        <v>200</v>
      </c>
      <c r="D107" s="249">
        <v>-10763019.82</v>
      </c>
      <c r="E107" s="249">
        <v>-13604921.67</v>
      </c>
      <c r="F107" s="250">
        <v>16736851.5</v>
      </c>
    </row>
    <row r="108" spans="1:6" s="108" customFormat="1" ht="15.9" customHeight="1" x14ac:dyDescent="0.25">
      <c r="A108" s="109" t="s">
        <v>4</v>
      </c>
      <c r="B108" s="110" t="s">
        <v>44</v>
      </c>
      <c r="C108" s="111" t="s">
        <v>120</v>
      </c>
      <c r="D108" s="127">
        <v>18051961.039999999</v>
      </c>
      <c r="E108" s="128">
        <v>18051961.039999999</v>
      </c>
      <c r="F108" s="112">
        <v>0</v>
      </c>
    </row>
    <row r="109" spans="1:6" s="108" customFormat="1" ht="15.9" customHeight="1" thickBot="1" x14ac:dyDescent="0.3">
      <c r="A109" s="113" t="s">
        <v>4</v>
      </c>
      <c r="B109" s="114" t="s">
        <v>45</v>
      </c>
      <c r="C109" s="132" t="s">
        <v>121</v>
      </c>
      <c r="D109" s="129">
        <v>0</v>
      </c>
      <c r="E109" s="130">
        <v>5681.97</v>
      </c>
      <c r="F109" s="115">
        <v>0</v>
      </c>
    </row>
    <row r="110" spans="1:6" s="108" customFormat="1" ht="15" thickTop="1" thickBot="1" x14ac:dyDescent="0.3">
      <c r="A110" s="116" t="s">
        <v>122</v>
      </c>
      <c r="B110" s="117"/>
      <c r="C110" s="117"/>
      <c r="D110" s="131">
        <f>SUM(D107:D109)</f>
        <v>7288941.2199999988</v>
      </c>
      <c r="E110" s="131">
        <f>SUM(E107:E109)</f>
        <v>4452721.3399999989</v>
      </c>
      <c r="F110" s="118">
        <f>SUM(F107:F109)</f>
        <v>16736851.5</v>
      </c>
    </row>
    <row r="111" spans="1:6" s="108" customFormat="1" ht="15" thickTop="1" thickBot="1" x14ac:dyDescent="0.3">
      <c r="A111" s="119"/>
      <c r="B111" s="119"/>
      <c r="C111" s="119"/>
      <c r="D111" s="120"/>
      <c r="E111" s="120"/>
      <c r="F111" s="121"/>
    </row>
    <row r="112" spans="1:6" s="108" customFormat="1" ht="18.75" customHeight="1" thickBot="1" x14ac:dyDescent="0.3">
      <c r="A112" s="318" t="s">
        <v>123</v>
      </c>
      <c r="B112" s="318"/>
      <c r="C112" s="318"/>
      <c r="D112" s="122"/>
      <c r="E112" s="319">
        <f>SUM(F102+F110)</f>
        <v>97736851.5</v>
      </c>
      <c r="F112" s="319"/>
    </row>
    <row r="113" spans="1:6" s="108" customFormat="1" ht="13.8" x14ac:dyDescent="0.25">
      <c r="A113" s="123"/>
      <c r="B113" s="123"/>
      <c r="C113" s="123"/>
      <c r="D113" s="124"/>
      <c r="E113" s="124"/>
      <c r="F113" s="125"/>
    </row>
    <row r="114" spans="1:6" s="108" customFormat="1" ht="13.8" x14ac:dyDescent="0.25">
      <c r="A114" s="314"/>
      <c r="B114" s="314"/>
      <c r="C114" s="314"/>
      <c r="D114" s="314"/>
      <c r="E114" s="124"/>
      <c r="F114" s="125"/>
    </row>
    <row r="115" spans="1:6" s="95" customFormat="1" ht="13.8" x14ac:dyDescent="0.25">
      <c r="A115" s="102"/>
      <c r="B115" s="102"/>
      <c r="C115" s="102"/>
      <c r="D115" s="126"/>
      <c r="E115" s="126"/>
      <c r="F115" s="102"/>
    </row>
  </sheetData>
  <mergeCells count="32">
    <mergeCell ref="A114:D114"/>
    <mergeCell ref="B99:C99"/>
    <mergeCell ref="B101:C101"/>
    <mergeCell ref="A102:C102"/>
    <mergeCell ref="A103:C103"/>
    <mergeCell ref="A105:F105"/>
    <mergeCell ref="A112:C112"/>
    <mergeCell ref="E112:F112"/>
    <mergeCell ref="B97:C97"/>
    <mergeCell ref="B65:C65"/>
    <mergeCell ref="B67:C67"/>
    <mergeCell ref="B75:C75"/>
    <mergeCell ref="B77:C77"/>
    <mergeCell ref="B80:C80"/>
    <mergeCell ref="B83:C83"/>
    <mergeCell ref="B86:C86"/>
    <mergeCell ref="B88:C88"/>
    <mergeCell ref="B90:C90"/>
    <mergeCell ref="B93:C93"/>
    <mergeCell ref="B95:C95"/>
    <mergeCell ref="B63:C63"/>
    <mergeCell ref="A1:E1"/>
    <mergeCell ref="B25:C25"/>
    <mergeCell ref="B30:C30"/>
    <mergeCell ref="B33:C33"/>
    <mergeCell ref="B35:C35"/>
    <mergeCell ref="B37:C37"/>
    <mergeCell ref="B41:C41"/>
    <mergeCell ref="B48:C48"/>
    <mergeCell ref="B50:C50"/>
    <mergeCell ref="B54:C54"/>
    <mergeCell ref="B59:C59"/>
  </mergeCells>
  <pageMargins left="0" right="0" top="0.78740157480314965" bottom="0.78740157480314965" header="0.31496062992125984" footer="0.31496062992125984"/>
  <pageSetup paperSize="9" orientation="portrait" r:id="rId1"/>
  <headerFooter>
    <oddHeader>&amp;L&amp;"-,Tučné"MĚSTO Štíty&amp;"-,Obyčejné"
&amp;9IČO: 00303453
DIČ: CZ00303453&amp;C&amp;"-,Tučné"&amp;12&amp;A&amp;RRok 2024</oddHeader>
    <oddFooter>&amp;R&amp;P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4" workbookViewId="0">
      <selection activeCell="D22" sqref="D22"/>
    </sheetView>
  </sheetViews>
  <sheetFormatPr defaultRowHeight="14.4" x14ac:dyDescent="0.3"/>
  <cols>
    <col min="1" max="2" width="5.33203125" style="102" customWidth="1"/>
    <col min="3" max="3" width="42.6640625" style="102" customWidth="1"/>
    <col min="4" max="6" width="15.6640625" style="102" customWidth="1"/>
  </cols>
  <sheetData>
    <row r="1" spans="1:6" x14ac:dyDescent="0.3">
      <c r="A1" s="312"/>
      <c r="B1" s="312"/>
      <c r="C1" s="312"/>
      <c r="D1" s="312"/>
      <c r="E1" s="312"/>
    </row>
    <row r="2" spans="1:6" ht="16.8" thickBot="1" x14ac:dyDescent="0.35">
      <c r="A2" s="96" t="s">
        <v>302</v>
      </c>
      <c r="B2" s="97"/>
      <c r="C2" s="98"/>
      <c r="D2" s="99"/>
      <c r="E2" s="100"/>
      <c r="F2" s="101"/>
    </row>
    <row r="3" spans="1:6" s="95" customFormat="1" ht="23.4" customHeight="1" thickBot="1" x14ac:dyDescent="0.3">
      <c r="A3" s="103" t="s">
        <v>1</v>
      </c>
      <c r="B3" s="104" t="s">
        <v>2</v>
      </c>
      <c r="C3" s="105" t="s">
        <v>3</v>
      </c>
      <c r="D3" s="106" t="s">
        <v>217</v>
      </c>
      <c r="E3" s="275" t="s">
        <v>218</v>
      </c>
      <c r="F3" s="278" t="s">
        <v>219</v>
      </c>
    </row>
    <row r="4" spans="1:6" s="189" customFormat="1" ht="17.7" customHeight="1" x14ac:dyDescent="0.3">
      <c r="A4" s="239">
        <v>0</v>
      </c>
      <c r="B4" s="240">
        <v>4122</v>
      </c>
      <c r="C4" s="240" t="s">
        <v>303</v>
      </c>
      <c r="D4" s="241">
        <v>185537.12</v>
      </c>
      <c r="E4" s="276">
        <v>185537.12</v>
      </c>
      <c r="F4" s="279">
        <v>0</v>
      </c>
    </row>
    <row r="5" spans="1:6" s="189" customFormat="1" ht="17.100000000000001" customHeight="1" thickBot="1" x14ac:dyDescent="0.35">
      <c r="A5" s="271">
        <v>3639</v>
      </c>
      <c r="B5" s="272">
        <v>2119</v>
      </c>
      <c r="C5" s="272" t="s">
        <v>20</v>
      </c>
      <c r="D5" s="273">
        <v>6500000</v>
      </c>
      <c r="E5" s="277">
        <v>6476816.3600000003</v>
      </c>
      <c r="F5" s="280">
        <v>6626775.1600000001</v>
      </c>
    </row>
    <row r="6" spans="1:6" s="190" customFormat="1" ht="16.95" customHeight="1" thickBot="1" x14ac:dyDescent="0.35">
      <c r="A6" s="320"/>
      <c r="B6" s="320"/>
      <c r="C6" s="320"/>
      <c r="D6" s="195"/>
      <c r="E6" s="195"/>
      <c r="F6" s="274">
        <f>SUM(F4:F5)</f>
        <v>6626775.1600000001</v>
      </c>
    </row>
    <row r="7" spans="1:6" s="95" customFormat="1" ht="15.6" x14ac:dyDescent="0.25">
      <c r="A7" s="94"/>
      <c r="B7" s="102"/>
      <c r="C7" s="102"/>
      <c r="D7" s="126"/>
      <c r="E7" s="126"/>
      <c r="F7" s="102"/>
    </row>
    <row r="8" spans="1:6" s="108" customFormat="1" ht="13.8" x14ac:dyDescent="0.25">
      <c r="A8" s="123"/>
      <c r="B8" s="123"/>
      <c r="C8" s="123"/>
      <c r="D8" s="124"/>
      <c r="E8" s="124"/>
      <c r="F8" s="125"/>
    </row>
    <row r="9" spans="1:6" ht="16.8" thickBot="1" x14ac:dyDescent="0.35">
      <c r="A9" s="96" t="s">
        <v>304</v>
      </c>
      <c r="B9" s="97"/>
      <c r="C9" s="98"/>
      <c r="D9" s="99"/>
      <c r="E9" s="100"/>
      <c r="F9" s="101"/>
    </row>
    <row r="10" spans="1:6" s="95" customFormat="1" ht="23.4" customHeight="1" thickBot="1" x14ac:dyDescent="0.3">
      <c r="A10" s="103" t="s">
        <v>1</v>
      </c>
      <c r="B10" s="104" t="s">
        <v>2</v>
      </c>
      <c r="C10" s="105" t="s">
        <v>3</v>
      </c>
      <c r="D10" s="106" t="s">
        <v>217</v>
      </c>
      <c r="E10" s="275" t="s">
        <v>218</v>
      </c>
      <c r="F10" s="278" t="s">
        <v>219</v>
      </c>
    </row>
    <row r="11" spans="1:6" s="189" customFormat="1" ht="17.7" customHeight="1" x14ac:dyDescent="0.3">
      <c r="A11" s="239">
        <v>0</v>
      </c>
      <c r="B11" s="240">
        <v>4122</v>
      </c>
      <c r="C11" s="240" t="s">
        <v>294</v>
      </c>
      <c r="D11" s="241">
        <v>185537.12</v>
      </c>
      <c r="E11" s="276">
        <v>185537.12</v>
      </c>
      <c r="F11" s="279">
        <v>42250</v>
      </c>
    </row>
    <row r="12" spans="1:6" s="189" customFormat="1" ht="17.100000000000001" customHeight="1" thickBot="1" x14ac:dyDescent="0.35">
      <c r="A12" s="271">
        <v>3639</v>
      </c>
      <c r="B12" s="272">
        <v>2119</v>
      </c>
      <c r="C12" s="272" t="s">
        <v>20</v>
      </c>
      <c r="D12" s="273">
        <v>6500000</v>
      </c>
      <c r="E12" s="277">
        <v>6476816.3600000003</v>
      </c>
      <c r="F12" s="280">
        <v>6584525.1600000001</v>
      </c>
    </row>
    <row r="13" spans="1:6" s="190" customFormat="1" ht="16.95" customHeight="1" thickBot="1" x14ac:dyDescent="0.35">
      <c r="A13" s="320"/>
      <c r="B13" s="320"/>
      <c r="C13" s="320"/>
      <c r="D13" s="195"/>
      <c r="E13" s="195"/>
      <c r="F13" s="274">
        <f>SUM(F11:F12)</f>
        <v>6626775.1600000001</v>
      </c>
    </row>
    <row r="15" spans="1:6" ht="16.2" x14ac:dyDescent="0.3">
      <c r="A15" s="96" t="s">
        <v>295</v>
      </c>
      <c r="B15" s="97"/>
      <c r="C15" s="98"/>
      <c r="D15" s="99"/>
      <c r="E15" s="100"/>
      <c r="F15" s="101"/>
    </row>
    <row r="16" spans="1:6" s="4" customFormat="1" ht="28.2" customHeight="1" x14ac:dyDescent="0.3">
      <c r="A16" s="284" t="s">
        <v>296</v>
      </c>
      <c r="B16" s="284">
        <v>4122</v>
      </c>
      <c r="C16" s="322" t="s">
        <v>298</v>
      </c>
      <c r="D16" s="322"/>
      <c r="E16" s="322"/>
      <c r="F16" s="322"/>
    </row>
    <row r="17" spans="1:6" s="283" customFormat="1" ht="13.05" customHeight="1" x14ac:dyDescent="0.3">
      <c r="A17" s="281"/>
      <c r="B17" s="282"/>
      <c r="C17" s="269" t="s">
        <v>297</v>
      </c>
      <c r="D17" s="321"/>
      <c r="E17" s="321"/>
      <c r="F17" s="286"/>
    </row>
    <row r="18" spans="1:6" s="283" customFormat="1" ht="13.5" customHeight="1" x14ac:dyDescent="0.3">
      <c r="A18" s="281"/>
      <c r="B18" s="282"/>
      <c r="C18" s="269" t="s">
        <v>299</v>
      </c>
      <c r="D18" s="321"/>
      <c r="E18" s="321"/>
      <c r="F18" s="286"/>
    </row>
    <row r="19" spans="1:6" s="283" customFormat="1" ht="13.5" customHeight="1" x14ac:dyDescent="0.3">
      <c r="A19" s="281"/>
      <c r="B19" s="282"/>
      <c r="C19" s="269" t="s">
        <v>299</v>
      </c>
      <c r="D19" s="321"/>
      <c r="E19" s="321"/>
      <c r="F19" s="286"/>
    </row>
    <row r="20" spans="1:6" s="283" customFormat="1" ht="13.5" customHeight="1" x14ac:dyDescent="0.3">
      <c r="A20" s="281"/>
      <c r="B20" s="282"/>
      <c r="C20" s="269" t="s">
        <v>300</v>
      </c>
      <c r="D20" s="321"/>
      <c r="E20" s="321"/>
      <c r="F20" s="286"/>
    </row>
    <row r="21" spans="1:6" x14ac:dyDescent="0.3">
      <c r="A21" s="285"/>
      <c r="B21" s="285"/>
      <c r="C21" s="285"/>
      <c r="D21" s="285"/>
      <c r="E21" s="285"/>
      <c r="F21" s="285"/>
    </row>
    <row r="22" spans="1:6" x14ac:dyDescent="0.3">
      <c r="A22" s="285"/>
      <c r="B22" s="285"/>
      <c r="C22" s="285"/>
      <c r="D22" s="285"/>
      <c r="E22" s="285"/>
      <c r="F22" s="285"/>
    </row>
    <row r="23" spans="1:6" x14ac:dyDescent="0.3">
      <c r="A23" s="102" t="s">
        <v>94</v>
      </c>
    </row>
  </sheetData>
  <mergeCells count="8">
    <mergeCell ref="A1:E1"/>
    <mergeCell ref="D17:E17"/>
    <mergeCell ref="D18:E18"/>
    <mergeCell ref="D19:E19"/>
    <mergeCell ref="D20:E20"/>
    <mergeCell ref="C16:F16"/>
    <mergeCell ref="A13:C13"/>
    <mergeCell ref="A6:C6"/>
  </mergeCells>
  <pageMargins left="0" right="0" top="0.78740157480314965" bottom="0.78740157480314965" header="0.31496062992125984" footer="0.31496062992125984"/>
  <pageSetup paperSize="9" orientation="portrait" r:id="rId1"/>
  <headerFooter>
    <oddHeader>&amp;L&amp;"-,Tučné"MĚSTO Štíty&amp;"-,Obyčejné"
&amp;9IČO: 00303453
DIČ: CZ00303453&amp;C&amp;"-,Tučné"&amp;12&amp;A&amp;RRok 2024</oddHeader>
    <oddFooter>&amp;R&amp;P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6"/>
  <sheetViews>
    <sheetView topLeftCell="A186" zoomScale="160" zoomScaleNormal="160" workbookViewId="0">
      <selection activeCell="E190" sqref="E190"/>
    </sheetView>
  </sheetViews>
  <sheetFormatPr defaultRowHeight="14.4" x14ac:dyDescent="0.3"/>
  <cols>
    <col min="1" max="1" width="3.6640625" style="89" customWidth="1"/>
    <col min="2" max="2" width="6.6640625" style="90" customWidth="1"/>
    <col min="3" max="4" width="5.6640625" style="91" customWidth="1"/>
    <col min="5" max="5" width="79" style="20" customWidth="1"/>
  </cols>
  <sheetData>
    <row r="1" spans="1:5" s="205" customFormat="1" ht="20.399999999999999" x14ac:dyDescent="0.3">
      <c r="A1" s="62" t="s">
        <v>46</v>
      </c>
      <c r="B1" s="63"/>
      <c r="C1" s="63"/>
      <c r="D1" s="63"/>
      <c r="E1" s="7"/>
    </row>
    <row r="2" spans="1:5" s="1" customFormat="1" ht="16.95" customHeight="1" x14ac:dyDescent="0.3">
      <c r="A2" s="76"/>
      <c r="B2" s="199"/>
      <c r="C2" s="70"/>
      <c r="D2" s="70"/>
      <c r="E2" s="11"/>
    </row>
    <row r="3" spans="1:5" s="3" customFormat="1" ht="16.8" x14ac:dyDescent="0.3">
      <c r="A3" s="328" t="s">
        <v>47</v>
      </c>
      <c r="B3" s="328"/>
      <c r="C3" s="329"/>
      <c r="D3" s="329"/>
      <c r="E3" s="8" t="s">
        <v>205</v>
      </c>
    </row>
    <row r="4" spans="1:5" s="3" customFormat="1" ht="16.8" x14ac:dyDescent="0.3">
      <c r="A4" s="194"/>
      <c r="B4" s="194"/>
      <c r="C4" s="66"/>
      <c r="D4" s="66"/>
      <c r="E4" s="8" t="s">
        <v>48</v>
      </c>
    </row>
    <row r="5" spans="1:5" s="3" customFormat="1" ht="16.8" x14ac:dyDescent="0.3">
      <c r="A5" s="194"/>
      <c r="B5" s="194"/>
      <c r="C5" s="66"/>
      <c r="D5" s="66"/>
      <c r="E5" s="8"/>
    </row>
    <row r="6" spans="1:5" s="3" customFormat="1" ht="16.8" x14ac:dyDescent="0.3">
      <c r="A6" s="194"/>
      <c r="B6" s="194"/>
      <c r="C6" s="66"/>
      <c r="D6" s="66"/>
      <c r="E6" s="9" t="s">
        <v>49</v>
      </c>
    </row>
    <row r="7" spans="1:5" s="3" customFormat="1" ht="12.9" customHeight="1" x14ac:dyDescent="0.3">
      <c r="A7" s="194"/>
      <c r="B7" s="194"/>
      <c r="C7" s="66"/>
      <c r="D7" s="66"/>
      <c r="E7" s="8"/>
    </row>
    <row r="8" spans="1:5" s="3" customFormat="1" ht="16.8" x14ac:dyDescent="0.3">
      <c r="A8" s="194"/>
      <c r="B8" s="194"/>
      <c r="C8" s="66"/>
      <c r="D8" s="66"/>
      <c r="E8" s="9" t="s">
        <v>206</v>
      </c>
    </row>
    <row r="9" spans="1:5" s="3" customFormat="1" ht="5.0999999999999996" customHeight="1" x14ac:dyDescent="0.3">
      <c r="A9" s="194"/>
      <c r="B9" s="194"/>
      <c r="C9" s="66"/>
      <c r="D9" s="66"/>
      <c r="E9" s="8"/>
    </row>
    <row r="10" spans="1:5" s="3" customFormat="1" ht="16.8" x14ac:dyDescent="0.3">
      <c r="A10" s="67"/>
      <c r="B10" s="18"/>
      <c r="C10" s="68"/>
      <c r="D10" s="68"/>
      <c r="E10" s="10" t="s">
        <v>211</v>
      </c>
    </row>
    <row r="11" spans="1:5" s="3" customFormat="1" ht="15.6" x14ac:dyDescent="0.3">
      <c r="A11" s="67"/>
      <c r="B11" s="18"/>
      <c r="C11" s="68"/>
      <c r="D11" s="68"/>
      <c r="E11" s="10"/>
    </row>
    <row r="12" spans="1:5" s="3" customFormat="1" ht="15.6" x14ac:dyDescent="0.3">
      <c r="A12" s="18" t="s">
        <v>50</v>
      </c>
      <c r="B12" s="65"/>
      <c r="C12" s="192"/>
      <c r="D12" s="192"/>
      <c r="E12" s="7"/>
    </row>
    <row r="13" spans="1:5" s="3" customFormat="1" ht="15.6" x14ac:dyDescent="0.3">
      <c r="A13" s="18"/>
      <c r="B13" s="65"/>
      <c r="C13" s="192"/>
      <c r="D13" s="192"/>
      <c r="E13" s="7"/>
    </row>
    <row r="14" spans="1:5" s="203" customFormat="1" ht="14.1" customHeight="1" x14ac:dyDescent="0.3">
      <c r="A14" s="330" t="s">
        <v>220</v>
      </c>
      <c r="B14" s="330"/>
      <c r="C14" s="330"/>
      <c r="D14" s="330"/>
      <c r="E14" s="330"/>
    </row>
    <row r="15" spans="1:5" s="203" customFormat="1" ht="14.1" customHeight="1" x14ac:dyDescent="0.3">
      <c r="A15" s="330"/>
      <c r="B15" s="330"/>
      <c r="C15" s="330"/>
      <c r="D15" s="330"/>
      <c r="E15" s="330"/>
    </row>
    <row r="16" spans="1:5" s="204" customFormat="1" ht="14.1" customHeight="1" x14ac:dyDescent="0.3">
      <c r="A16" s="330"/>
      <c r="B16" s="330"/>
      <c r="C16" s="330"/>
      <c r="D16" s="330"/>
      <c r="E16" s="330"/>
    </row>
    <row r="17" spans="1:5" s="204" customFormat="1" ht="14.1" customHeight="1" x14ac:dyDescent="0.3">
      <c r="A17" s="330"/>
      <c r="B17" s="330"/>
      <c r="C17" s="330"/>
      <c r="D17" s="330"/>
      <c r="E17" s="330"/>
    </row>
    <row r="18" spans="1:5" s="4" customFormat="1" x14ac:dyDescent="0.3">
      <c r="A18" s="64" t="s">
        <v>51</v>
      </c>
      <c r="B18" s="71" t="s">
        <v>4</v>
      </c>
      <c r="C18" s="325" t="s">
        <v>52</v>
      </c>
      <c r="D18" s="325"/>
      <c r="E18" s="325"/>
    </row>
    <row r="19" spans="1:5" s="4" customFormat="1" x14ac:dyDescent="0.3">
      <c r="A19" s="64"/>
      <c r="B19" s="72" t="s">
        <v>53</v>
      </c>
      <c r="C19" s="73">
        <v>1111</v>
      </c>
      <c r="D19" s="321" t="s">
        <v>130</v>
      </c>
      <c r="E19" s="321"/>
    </row>
    <row r="20" spans="1:5" s="4" customFormat="1" x14ac:dyDescent="0.3">
      <c r="A20" s="64"/>
      <c r="B20" s="72" t="s">
        <v>53</v>
      </c>
      <c r="C20" s="73">
        <v>1112</v>
      </c>
      <c r="D20" s="321" t="s">
        <v>136</v>
      </c>
      <c r="E20" s="321"/>
    </row>
    <row r="21" spans="1:5" s="6" customFormat="1" x14ac:dyDescent="0.3">
      <c r="A21" s="64"/>
      <c r="B21" s="72" t="s">
        <v>53</v>
      </c>
      <c r="C21" s="73">
        <v>1113</v>
      </c>
      <c r="D21" s="321" t="s">
        <v>137</v>
      </c>
      <c r="E21" s="321"/>
    </row>
    <row r="22" spans="1:5" s="4" customFormat="1" x14ac:dyDescent="0.3">
      <c r="A22" s="64"/>
      <c r="B22" s="72" t="s">
        <v>53</v>
      </c>
      <c r="C22" s="73">
        <v>1121</v>
      </c>
      <c r="D22" s="321" t="s">
        <v>138</v>
      </c>
      <c r="E22" s="321"/>
    </row>
    <row r="23" spans="1:5" s="4" customFormat="1" x14ac:dyDescent="0.3">
      <c r="A23" s="64"/>
      <c r="B23" s="74" t="s">
        <v>54</v>
      </c>
      <c r="C23" s="75">
        <v>1122</v>
      </c>
      <c r="D23" s="332" t="s">
        <v>139</v>
      </c>
      <c r="E23" s="332"/>
    </row>
    <row r="24" spans="1:5" s="4" customFormat="1" x14ac:dyDescent="0.3">
      <c r="A24" s="64"/>
      <c r="B24" s="72" t="s">
        <v>53</v>
      </c>
      <c r="C24" s="73">
        <v>1211</v>
      </c>
      <c r="D24" s="321" t="s">
        <v>140</v>
      </c>
      <c r="E24" s="321"/>
    </row>
    <row r="25" spans="1:5" s="4" customFormat="1" x14ac:dyDescent="0.3">
      <c r="A25" s="64"/>
      <c r="B25" s="72" t="s">
        <v>53</v>
      </c>
      <c r="C25" s="73">
        <v>1511</v>
      </c>
      <c r="D25" s="321" t="s">
        <v>141</v>
      </c>
      <c r="E25" s="321"/>
    </row>
    <row r="26" spans="1:5" s="2" customFormat="1" x14ac:dyDescent="0.3">
      <c r="A26" s="76"/>
      <c r="B26" s="77"/>
      <c r="C26" s="78"/>
      <c r="D26" s="78"/>
      <c r="E26" s="12"/>
    </row>
    <row r="27" spans="1:5" s="4" customFormat="1" x14ac:dyDescent="0.3">
      <c r="A27" s="64" t="s">
        <v>51</v>
      </c>
      <c r="B27" s="71" t="s">
        <v>4</v>
      </c>
      <c r="C27" s="325" t="s">
        <v>55</v>
      </c>
      <c r="D27" s="325"/>
      <c r="E27" s="325"/>
    </row>
    <row r="28" spans="1:5" s="4" customFormat="1" ht="27.9" customHeight="1" x14ac:dyDescent="0.3">
      <c r="A28" s="64"/>
      <c r="B28" s="72" t="s">
        <v>53</v>
      </c>
      <c r="C28" s="73">
        <v>1334</v>
      </c>
      <c r="D28" s="321" t="s">
        <v>143</v>
      </c>
      <c r="E28" s="321"/>
    </row>
    <row r="29" spans="1:5" s="4" customFormat="1" x14ac:dyDescent="0.3">
      <c r="A29" s="64"/>
      <c r="B29" s="72" t="s">
        <v>53</v>
      </c>
      <c r="C29" s="73">
        <v>1341</v>
      </c>
      <c r="D29" s="331" t="s">
        <v>149</v>
      </c>
      <c r="E29" s="331"/>
    </row>
    <row r="30" spans="1:5" s="6" customFormat="1" x14ac:dyDescent="0.3">
      <c r="A30" s="64"/>
      <c r="B30" s="72" t="s">
        <v>53</v>
      </c>
      <c r="C30" s="73">
        <v>1342</v>
      </c>
      <c r="D30" s="321" t="s">
        <v>150</v>
      </c>
      <c r="E30" s="321"/>
    </row>
    <row r="31" spans="1:5" s="214" customFormat="1" ht="27.9" customHeight="1" x14ac:dyDescent="0.3">
      <c r="A31" s="208"/>
      <c r="B31" s="212" t="s">
        <v>233</v>
      </c>
      <c r="C31" s="213">
        <v>1343</v>
      </c>
      <c r="D31" s="333" t="s">
        <v>267</v>
      </c>
      <c r="E31" s="333"/>
    </row>
    <row r="32" spans="1:5" s="4" customFormat="1" x14ac:dyDescent="0.3">
      <c r="A32" s="64"/>
      <c r="B32" s="72" t="s">
        <v>53</v>
      </c>
      <c r="C32" s="73">
        <v>1345</v>
      </c>
      <c r="D32" s="321" t="s">
        <v>268</v>
      </c>
      <c r="E32" s="321"/>
    </row>
    <row r="33" spans="1:5" s="4" customFormat="1" x14ac:dyDescent="0.3">
      <c r="A33" s="64"/>
      <c r="B33" s="72" t="s">
        <v>53</v>
      </c>
      <c r="C33" s="73">
        <v>1349</v>
      </c>
      <c r="D33" s="321" t="s">
        <v>269</v>
      </c>
      <c r="E33" s="321"/>
    </row>
    <row r="34" spans="1:5" s="4" customFormat="1" ht="27.9" customHeight="1" x14ac:dyDescent="0.3">
      <c r="A34" s="64"/>
      <c r="B34" s="72" t="s">
        <v>53</v>
      </c>
      <c r="C34" s="73">
        <v>1356</v>
      </c>
      <c r="D34" s="321" t="s">
        <v>221</v>
      </c>
      <c r="E34" s="321"/>
    </row>
    <row r="35" spans="1:5" s="4" customFormat="1" ht="27.9" customHeight="1" x14ac:dyDescent="0.3">
      <c r="A35" s="64"/>
      <c r="B35" s="72" t="s">
        <v>53</v>
      </c>
      <c r="C35" s="73">
        <v>1381</v>
      </c>
      <c r="D35" s="321" t="s">
        <v>145</v>
      </c>
      <c r="E35" s="321"/>
    </row>
    <row r="36" spans="1:5" s="4" customFormat="1" ht="15" customHeight="1" x14ac:dyDescent="0.3">
      <c r="A36" s="64"/>
      <c r="B36" s="72" t="s">
        <v>53</v>
      </c>
      <c r="C36" s="73">
        <v>1382</v>
      </c>
      <c r="D36" s="321" t="s">
        <v>146</v>
      </c>
      <c r="E36" s="321"/>
    </row>
    <row r="37" spans="1:5" s="4" customFormat="1" x14ac:dyDescent="0.3">
      <c r="A37" s="76"/>
      <c r="B37" s="77"/>
      <c r="C37" s="78"/>
      <c r="D37" s="323"/>
      <c r="E37" s="323"/>
    </row>
    <row r="38" spans="1:5" s="4" customFormat="1" x14ac:dyDescent="0.3">
      <c r="A38" s="324" t="s">
        <v>56</v>
      </c>
      <c r="B38" s="324"/>
      <c r="C38" s="324"/>
      <c r="D38" s="324"/>
      <c r="E38" s="324"/>
    </row>
    <row r="39" spans="1:5" s="4" customFormat="1" x14ac:dyDescent="0.3">
      <c r="A39" s="324"/>
      <c r="B39" s="324"/>
      <c r="C39" s="324"/>
      <c r="D39" s="324"/>
      <c r="E39" s="324"/>
    </row>
    <row r="40" spans="1:5" s="4" customFormat="1" x14ac:dyDescent="0.3">
      <c r="A40" s="324"/>
      <c r="B40" s="324"/>
      <c r="C40" s="324"/>
      <c r="D40" s="324"/>
      <c r="E40" s="324"/>
    </row>
    <row r="41" spans="1:5" s="4" customFormat="1" x14ac:dyDescent="0.3">
      <c r="A41" s="12"/>
      <c r="B41" s="12"/>
      <c r="C41" s="12"/>
      <c r="D41" s="12"/>
      <c r="E41" s="12"/>
    </row>
    <row r="42" spans="1:5" s="4" customFormat="1" x14ac:dyDescent="0.3">
      <c r="A42" s="64" t="s">
        <v>51</v>
      </c>
      <c r="B42" s="71" t="s">
        <v>4</v>
      </c>
      <c r="C42" s="325" t="s">
        <v>5</v>
      </c>
      <c r="D42" s="325"/>
      <c r="E42" s="325"/>
    </row>
    <row r="43" spans="1:5" s="4" customFormat="1" x14ac:dyDescent="0.3">
      <c r="A43" s="64"/>
      <c r="B43" s="72" t="s">
        <v>53</v>
      </c>
      <c r="C43" s="73">
        <v>1361</v>
      </c>
      <c r="D43" s="321" t="s">
        <v>153</v>
      </c>
      <c r="E43" s="321"/>
    </row>
    <row r="44" spans="1:5" ht="15" customHeight="1" x14ac:dyDescent="0.3"/>
    <row r="45" spans="1:5" ht="15" customHeight="1" x14ac:dyDescent="0.3"/>
    <row r="46" spans="1:5" s="205" customFormat="1" ht="20.399999999999999" x14ac:dyDescent="0.3">
      <c r="A46" s="62" t="s">
        <v>46</v>
      </c>
      <c r="B46" s="63"/>
      <c r="C46" s="63"/>
      <c r="D46" s="63"/>
      <c r="E46" s="7"/>
    </row>
    <row r="47" spans="1:5" s="205" customFormat="1" ht="16.95" customHeight="1" x14ac:dyDescent="0.3">
      <c r="A47" s="64"/>
      <c r="B47" s="63"/>
      <c r="C47" s="65"/>
      <c r="D47" s="65"/>
      <c r="E47" s="7"/>
    </row>
    <row r="48" spans="1:5" s="4" customFormat="1" ht="15.6" x14ac:dyDescent="0.3">
      <c r="A48" s="18" t="s">
        <v>57</v>
      </c>
      <c r="B48" s="65"/>
      <c r="C48" s="192"/>
      <c r="D48" s="192"/>
      <c r="E48" s="7"/>
    </row>
    <row r="49" spans="1:5" s="4" customFormat="1" ht="13.2" customHeight="1" x14ac:dyDescent="0.3">
      <c r="A49" s="7"/>
      <c r="B49" s="65"/>
      <c r="C49" s="192"/>
      <c r="D49" s="192"/>
      <c r="E49" s="7"/>
    </row>
    <row r="50" spans="1:5" s="4" customFormat="1" ht="15.6" x14ac:dyDescent="0.3">
      <c r="A50" s="18" t="s">
        <v>58</v>
      </c>
      <c r="B50" s="65"/>
      <c r="C50" s="192"/>
      <c r="D50" s="192"/>
      <c r="E50" s="7"/>
    </row>
    <row r="51" spans="1:5" s="4" customFormat="1" ht="13.2" customHeight="1" x14ac:dyDescent="0.3">
      <c r="A51" s="7"/>
      <c r="B51" s="65"/>
      <c r="C51" s="192"/>
      <c r="D51" s="192"/>
      <c r="E51" s="7"/>
    </row>
    <row r="52" spans="1:5" s="4" customFormat="1" ht="15.6" x14ac:dyDescent="0.3">
      <c r="A52" s="18" t="s">
        <v>59</v>
      </c>
      <c r="B52" s="65"/>
      <c r="C52" s="192"/>
      <c r="D52" s="192"/>
      <c r="E52" s="7"/>
    </row>
    <row r="53" spans="1:5" s="6" customFormat="1" ht="27.9" customHeight="1" x14ac:dyDescent="0.3">
      <c r="A53" s="64"/>
      <c r="B53" s="72" t="s">
        <v>53</v>
      </c>
      <c r="C53" s="73">
        <v>4112</v>
      </c>
      <c r="D53" s="321" t="s">
        <v>230</v>
      </c>
      <c r="E53" s="321"/>
    </row>
    <row r="54" spans="1:5" s="4" customFormat="1" ht="27.9" customHeight="1" x14ac:dyDescent="0.3">
      <c r="A54" s="64"/>
      <c r="B54" s="72" t="s">
        <v>53</v>
      </c>
      <c r="C54" s="73">
        <v>4116</v>
      </c>
      <c r="D54" s="321" t="s">
        <v>259</v>
      </c>
      <c r="E54" s="321"/>
    </row>
    <row r="55" spans="1:5" s="4" customFormat="1" ht="13.2" customHeight="1" x14ac:dyDescent="0.3">
      <c r="A55" s="64"/>
      <c r="B55" s="72"/>
      <c r="C55" s="73"/>
      <c r="D55" s="321" t="s">
        <v>256</v>
      </c>
      <c r="E55" s="321"/>
    </row>
    <row r="56" spans="1:5" s="4" customFormat="1" ht="13.2" customHeight="1" x14ac:dyDescent="0.3">
      <c r="A56" s="64"/>
      <c r="B56" s="72"/>
      <c r="C56" s="73"/>
      <c r="D56" s="321" t="s">
        <v>260</v>
      </c>
      <c r="E56" s="321"/>
    </row>
    <row r="57" spans="1:5" s="4" customFormat="1" ht="13.2" customHeight="1" x14ac:dyDescent="0.3">
      <c r="A57" s="64"/>
      <c r="B57" s="72"/>
      <c r="C57" s="73"/>
      <c r="D57" s="321" t="s">
        <v>257</v>
      </c>
      <c r="E57" s="321"/>
    </row>
    <row r="58" spans="1:5" s="4" customFormat="1" ht="13.2" customHeight="1" x14ac:dyDescent="0.3">
      <c r="A58" s="64"/>
      <c r="B58" s="72"/>
      <c r="C58" s="73"/>
      <c r="D58" s="321" t="s">
        <v>258</v>
      </c>
      <c r="E58" s="321"/>
    </row>
    <row r="59" spans="1:5" s="4" customFormat="1" ht="27.9" customHeight="1" x14ac:dyDescent="0.3">
      <c r="A59" s="64"/>
      <c r="B59" s="72" t="s">
        <v>53</v>
      </c>
      <c r="C59" s="73">
        <v>4122</v>
      </c>
      <c r="D59" s="321" t="s">
        <v>298</v>
      </c>
      <c r="E59" s="321"/>
    </row>
    <row r="60" spans="1:5" s="4" customFormat="1" ht="13.2" customHeight="1" x14ac:dyDescent="0.3">
      <c r="A60" s="64"/>
      <c r="B60" s="72"/>
      <c r="C60" s="73"/>
      <c r="D60" s="321" t="s">
        <v>297</v>
      </c>
      <c r="E60" s="321"/>
    </row>
    <row r="61" spans="1:5" s="4" customFormat="1" ht="13.2" customHeight="1" x14ac:dyDescent="0.3">
      <c r="A61" s="64"/>
      <c r="B61" s="72"/>
      <c r="C61" s="73"/>
      <c r="D61" s="321" t="s">
        <v>307</v>
      </c>
      <c r="E61" s="321"/>
    </row>
    <row r="62" spans="1:5" s="4" customFormat="1" ht="13.2" customHeight="1" x14ac:dyDescent="0.3">
      <c r="A62" s="64"/>
      <c r="B62" s="72"/>
      <c r="C62" s="73"/>
      <c r="D62" s="321" t="s">
        <v>306</v>
      </c>
      <c r="E62" s="321"/>
    </row>
    <row r="63" spans="1:5" s="4" customFormat="1" ht="13.2" customHeight="1" x14ac:dyDescent="0.3">
      <c r="A63" s="64"/>
      <c r="B63" s="72"/>
      <c r="C63" s="73"/>
      <c r="D63" s="321" t="s">
        <v>308</v>
      </c>
      <c r="E63" s="321"/>
    </row>
    <row r="64" spans="1:5" s="4" customFormat="1" ht="13.2" customHeight="1" x14ac:dyDescent="0.3">
      <c r="A64" s="64"/>
      <c r="B64" s="72"/>
      <c r="C64" s="73"/>
      <c r="D64" s="269"/>
      <c r="E64" s="269"/>
    </row>
    <row r="65" spans="1:5" s="4" customFormat="1" x14ac:dyDescent="0.3">
      <c r="A65" s="7" t="s">
        <v>60</v>
      </c>
      <c r="B65" s="65"/>
      <c r="C65" s="327"/>
      <c r="D65" s="327"/>
      <c r="E65" s="327"/>
    </row>
    <row r="66" spans="1:5" s="4" customFormat="1" ht="27.9" customHeight="1" x14ac:dyDescent="0.3">
      <c r="A66" s="7"/>
      <c r="B66" s="65"/>
      <c r="C66" s="326" t="s">
        <v>222</v>
      </c>
      <c r="D66" s="326"/>
      <c r="E66" s="326"/>
    </row>
    <row r="67" spans="1:5" s="2" customFormat="1" ht="13.2" customHeight="1" x14ac:dyDescent="0.3">
      <c r="A67" s="76"/>
      <c r="B67" s="77"/>
      <c r="C67" s="78"/>
      <c r="D67" s="78"/>
      <c r="E67" s="12"/>
    </row>
    <row r="68" spans="1:5" s="4" customFormat="1" ht="15.6" x14ac:dyDescent="0.3">
      <c r="A68" s="18" t="s">
        <v>61</v>
      </c>
      <c r="B68" s="65"/>
      <c r="C68" s="192"/>
      <c r="D68" s="192"/>
      <c r="E68" s="7"/>
    </row>
    <row r="69" spans="1:5" s="4" customFormat="1" x14ac:dyDescent="0.3">
      <c r="A69" s="64" t="s">
        <v>51</v>
      </c>
      <c r="B69" s="193">
        <v>1032</v>
      </c>
      <c r="C69" s="325" t="s">
        <v>62</v>
      </c>
      <c r="D69" s="325"/>
      <c r="E69" s="325"/>
    </row>
    <row r="70" spans="1:5" s="4" customFormat="1" ht="27.9" customHeight="1" x14ac:dyDescent="0.3">
      <c r="A70" s="64"/>
      <c r="B70" s="72" t="s">
        <v>53</v>
      </c>
      <c r="C70" s="73">
        <v>2111</v>
      </c>
      <c r="D70" s="321" t="s">
        <v>155</v>
      </c>
      <c r="E70" s="321"/>
    </row>
    <row r="71" spans="1:5" s="4" customFormat="1" x14ac:dyDescent="0.3">
      <c r="A71" s="64"/>
      <c r="B71" s="72" t="s">
        <v>53</v>
      </c>
      <c r="C71" s="73">
        <v>2112</v>
      </c>
      <c r="D71" s="321" t="s">
        <v>156</v>
      </c>
      <c r="E71" s="321"/>
    </row>
    <row r="72" spans="1:5" s="2" customFormat="1" ht="39" customHeight="1" x14ac:dyDescent="0.3">
      <c r="A72" s="76"/>
      <c r="B72" s="72" t="s">
        <v>53</v>
      </c>
      <c r="C72" s="73">
        <v>2131</v>
      </c>
      <c r="D72" s="321" t="s">
        <v>276</v>
      </c>
      <c r="E72" s="321"/>
    </row>
    <row r="73" spans="1:5" s="4" customFormat="1" ht="27.9" customHeight="1" x14ac:dyDescent="0.3">
      <c r="A73" s="64"/>
      <c r="B73" s="72" t="s">
        <v>53</v>
      </c>
      <c r="C73" s="73">
        <v>2324</v>
      </c>
      <c r="D73" s="321" t="s">
        <v>271</v>
      </c>
      <c r="E73" s="321"/>
    </row>
    <row r="74" spans="1:5" s="2" customFormat="1" ht="10.199999999999999" customHeight="1" x14ac:dyDescent="0.3">
      <c r="A74" s="76"/>
      <c r="B74" s="79"/>
      <c r="C74" s="70"/>
      <c r="D74" s="70"/>
      <c r="E74" s="11"/>
    </row>
    <row r="75" spans="1:5" s="2" customFormat="1" ht="10.199999999999999" customHeight="1" x14ac:dyDescent="0.3">
      <c r="A75" s="76"/>
      <c r="B75" s="79"/>
      <c r="C75" s="70"/>
      <c r="D75" s="70"/>
      <c r="E75" s="11"/>
    </row>
    <row r="76" spans="1:5" s="4" customFormat="1" ht="15.6" x14ac:dyDescent="0.3">
      <c r="A76" s="18" t="s">
        <v>63</v>
      </c>
      <c r="B76" s="65"/>
      <c r="C76" s="192"/>
      <c r="D76" s="192"/>
      <c r="E76" s="7"/>
    </row>
    <row r="77" spans="1:5" s="4" customFormat="1" x14ac:dyDescent="0.3">
      <c r="A77" s="64" t="s">
        <v>51</v>
      </c>
      <c r="B77" s="193">
        <v>2143</v>
      </c>
      <c r="C77" s="325" t="s">
        <v>64</v>
      </c>
      <c r="D77" s="325"/>
      <c r="E77" s="325"/>
    </row>
    <row r="78" spans="1:5" s="4" customFormat="1" ht="15" customHeight="1" x14ac:dyDescent="0.3">
      <c r="A78" s="64"/>
      <c r="B78" s="72" t="s">
        <v>53</v>
      </c>
      <c r="C78" s="73">
        <v>2111</v>
      </c>
      <c r="D78" s="321" t="s">
        <v>98</v>
      </c>
      <c r="E78" s="321"/>
    </row>
    <row r="79" spans="1:5" s="4" customFormat="1" x14ac:dyDescent="0.3">
      <c r="A79" s="64"/>
      <c r="B79" s="72" t="s">
        <v>53</v>
      </c>
      <c r="C79" s="73">
        <v>2112</v>
      </c>
      <c r="D79" s="321" t="s">
        <v>65</v>
      </c>
      <c r="E79" s="321"/>
    </row>
    <row r="80" spans="1:5" s="4" customFormat="1" x14ac:dyDescent="0.3">
      <c r="A80" s="64"/>
      <c r="B80" s="72"/>
      <c r="C80" s="73"/>
      <c r="D80" s="321" t="s">
        <v>158</v>
      </c>
      <c r="E80" s="321"/>
    </row>
    <row r="81" spans="1:5" s="2" customFormat="1" ht="9" customHeight="1" x14ac:dyDescent="0.3">
      <c r="A81" s="76"/>
      <c r="B81" s="80"/>
      <c r="C81" s="81"/>
      <c r="D81" s="13"/>
      <c r="E81" s="13"/>
    </row>
    <row r="82" spans="1:5" s="2" customFormat="1" ht="9" customHeight="1" x14ac:dyDescent="0.3">
      <c r="A82" s="76"/>
      <c r="B82" s="80"/>
      <c r="C82" s="81"/>
      <c r="D82" s="13"/>
      <c r="E82" s="13"/>
    </row>
    <row r="83" spans="1:5" s="4" customFormat="1" ht="15.6" x14ac:dyDescent="0.3">
      <c r="A83" s="18" t="s">
        <v>66</v>
      </c>
      <c r="B83" s="65"/>
      <c r="C83" s="192"/>
      <c r="D83" s="192"/>
      <c r="E83" s="7"/>
    </row>
    <row r="84" spans="1:5" s="4" customFormat="1" x14ac:dyDescent="0.3">
      <c r="A84" s="64" t="s">
        <v>51</v>
      </c>
      <c r="B84" s="193">
        <v>2310</v>
      </c>
      <c r="C84" s="325" t="s">
        <v>67</v>
      </c>
      <c r="D84" s="325"/>
      <c r="E84" s="325"/>
    </row>
    <row r="85" spans="1:5" s="4" customFormat="1" x14ac:dyDescent="0.3">
      <c r="A85" s="64"/>
      <c r="B85" s="72" t="s">
        <v>53</v>
      </c>
      <c r="C85" s="73">
        <v>2111</v>
      </c>
      <c r="D85" s="321" t="s">
        <v>68</v>
      </c>
      <c r="E85" s="321"/>
    </row>
    <row r="86" spans="1:5" s="4" customFormat="1" ht="7.95" customHeight="1" x14ac:dyDescent="0.3">
      <c r="A86" s="76"/>
      <c r="B86" s="80"/>
      <c r="C86" s="81"/>
      <c r="D86" s="78"/>
      <c r="E86" s="14"/>
    </row>
    <row r="87" spans="1:5" s="4" customFormat="1" x14ac:dyDescent="0.3">
      <c r="A87" s="64" t="s">
        <v>51</v>
      </c>
      <c r="B87" s="193">
        <v>2321</v>
      </c>
      <c r="C87" s="325" t="s">
        <v>69</v>
      </c>
      <c r="D87" s="325"/>
      <c r="E87" s="325"/>
    </row>
    <row r="88" spans="1:5" s="4" customFormat="1" x14ac:dyDescent="0.3">
      <c r="A88" s="64"/>
      <c r="B88" s="72" t="s">
        <v>53</v>
      </c>
      <c r="C88" s="73">
        <v>2111</v>
      </c>
      <c r="D88" s="321" t="s">
        <v>70</v>
      </c>
      <c r="E88" s="321"/>
    </row>
    <row r="89" spans="1:5" ht="9" customHeight="1" x14ac:dyDescent="0.3">
      <c r="A89" s="76"/>
      <c r="B89" s="77"/>
      <c r="C89" s="78"/>
      <c r="D89" s="191"/>
      <c r="E89" s="191"/>
    </row>
    <row r="90" spans="1:5" ht="9" customHeight="1" x14ac:dyDescent="0.3">
      <c r="A90" s="76"/>
      <c r="B90" s="77"/>
      <c r="C90" s="78"/>
      <c r="D90" s="191"/>
      <c r="E90" s="191"/>
    </row>
    <row r="91" spans="1:5" s="205" customFormat="1" ht="20.399999999999999" x14ac:dyDescent="0.3">
      <c r="A91" s="62" t="s">
        <v>46</v>
      </c>
      <c r="B91" s="63"/>
      <c r="C91" s="63"/>
      <c r="D91" s="63"/>
      <c r="E91" s="7"/>
    </row>
    <row r="92" spans="1:5" s="205" customFormat="1" ht="16.95" customHeight="1" x14ac:dyDescent="0.3">
      <c r="A92" s="62"/>
      <c r="B92" s="63"/>
      <c r="C92" s="63"/>
      <c r="D92" s="63"/>
      <c r="E92" s="7"/>
    </row>
    <row r="93" spans="1:5" s="3" customFormat="1" ht="15.6" x14ac:dyDescent="0.3">
      <c r="A93" s="18" t="s">
        <v>71</v>
      </c>
      <c r="B93" s="65"/>
      <c r="C93" s="268"/>
      <c r="D93" s="268"/>
      <c r="E93" s="7"/>
    </row>
    <row r="94" spans="1:5" s="3" customFormat="1" x14ac:dyDescent="0.3">
      <c r="A94" s="64" t="s">
        <v>51</v>
      </c>
      <c r="B94" s="193">
        <v>3314</v>
      </c>
      <c r="C94" s="325" t="s">
        <v>72</v>
      </c>
      <c r="D94" s="325"/>
      <c r="E94" s="325"/>
    </row>
    <row r="95" spans="1:5" s="3" customFormat="1" ht="15" customHeight="1" x14ac:dyDescent="0.3">
      <c r="A95" s="64"/>
      <c r="B95" s="72" t="s">
        <v>53</v>
      </c>
      <c r="C95" s="73">
        <v>2111</v>
      </c>
      <c r="D95" s="321" t="s">
        <v>199</v>
      </c>
      <c r="E95" s="321"/>
    </row>
    <row r="96" spans="1:5" s="211" customFormat="1" ht="15" customHeight="1" x14ac:dyDescent="0.3">
      <c r="A96" s="208"/>
      <c r="B96" s="209" t="s">
        <v>232</v>
      </c>
      <c r="C96" s="210">
        <v>2212</v>
      </c>
      <c r="D96" s="335" t="s">
        <v>231</v>
      </c>
      <c r="E96" s="335"/>
    </row>
    <row r="97" spans="1:5" s="214" customFormat="1" ht="27.9" customHeight="1" x14ac:dyDescent="0.3">
      <c r="A97" s="208"/>
      <c r="B97" s="212" t="s">
        <v>233</v>
      </c>
      <c r="C97" s="213">
        <v>2324</v>
      </c>
      <c r="D97" s="336" t="s">
        <v>234</v>
      </c>
      <c r="E97" s="336"/>
    </row>
    <row r="98" spans="1:5" s="205" customFormat="1" ht="9" customHeight="1" x14ac:dyDescent="0.3">
      <c r="A98" s="62"/>
      <c r="B98" s="63"/>
      <c r="C98" s="63"/>
      <c r="D98" s="63"/>
      <c r="E98" s="7"/>
    </row>
    <row r="99" spans="1:5" s="3" customFormat="1" x14ac:dyDescent="0.3">
      <c r="A99" s="64" t="s">
        <v>51</v>
      </c>
      <c r="B99" s="193">
        <v>3319</v>
      </c>
      <c r="C99" s="325" t="s">
        <v>73</v>
      </c>
      <c r="D99" s="325"/>
      <c r="E99" s="325"/>
    </row>
    <row r="100" spans="1:5" s="211" customFormat="1" x14ac:dyDescent="0.3">
      <c r="A100" s="208"/>
      <c r="B100" s="209" t="s">
        <v>232</v>
      </c>
      <c r="C100" s="210">
        <v>2111</v>
      </c>
      <c r="D100" s="335" t="s">
        <v>74</v>
      </c>
      <c r="E100" s="335"/>
    </row>
    <row r="101" spans="1:5" s="2" customFormat="1" ht="15" customHeight="1" x14ac:dyDescent="0.3">
      <c r="A101" s="76"/>
      <c r="B101" s="77"/>
      <c r="C101" s="78"/>
      <c r="D101" s="321" t="s">
        <v>255</v>
      </c>
      <c r="E101" s="321"/>
    </row>
    <row r="102" spans="1:5" s="214" customFormat="1" ht="27.9" customHeight="1" x14ac:dyDescent="0.3">
      <c r="A102" s="208"/>
      <c r="B102" s="209" t="s">
        <v>232</v>
      </c>
      <c r="C102" s="210">
        <v>2111</v>
      </c>
      <c r="D102" s="335" t="s">
        <v>171</v>
      </c>
      <c r="E102" s="335"/>
    </row>
    <row r="103" spans="1:5" s="214" customFormat="1" ht="15" customHeight="1" x14ac:dyDescent="0.3">
      <c r="A103" s="208"/>
      <c r="B103" s="209" t="s">
        <v>232</v>
      </c>
      <c r="C103" s="210">
        <v>2132</v>
      </c>
      <c r="D103" s="334" t="s">
        <v>95</v>
      </c>
      <c r="E103" s="334"/>
    </row>
    <row r="104" spans="1:5" s="214" customFormat="1" ht="15" customHeight="1" x14ac:dyDescent="0.3">
      <c r="A104" s="208"/>
      <c r="B104" s="209" t="s">
        <v>232</v>
      </c>
      <c r="C104" s="210">
        <v>2133</v>
      </c>
      <c r="D104" s="334" t="s">
        <v>161</v>
      </c>
      <c r="E104" s="334"/>
    </row>
    <row r="105" spans="1:5" s="211" customFormat="1" ht="15" customHeight="1" x14ac:dyDescent="0.3">
      <c r="A105" s="208"/>
      <c r="B105" s="209" t="s">
        <v>232</v>
      </c>
      <c r="C105" s="210">
        <v>2212</v>
      </c>
      <c r="D105" s="335" t="s">
        <v>236</v>
      </c>
      <c r="E105" s="335"/>
    </row>
    <row r="106" spans="1:5" s="214" customFormat="1" ht="27.9" customHeight="1" x14ac:dyDescent="0.3">
      <c r="A106" s="208"/>
      <c r="B106" s="212" t="s">
        <v>233</v>
      </c>
      <c r="C106" s="213">
        <v>2321</v>
      </c>
      <c r="D106" s="333" t="s">
        <v>235</v>
      </c>
      <c r="E106" s="333"/>
    </row>
    <row r="107" spans="1:5" s="214" customFormat="1" ht="27.9" customHeight="1" x14ac:dyDescent="0.3">
      <c r="A107" s="208"/>
      <c r="B107" s="212" t="s">
        <v>233</v>
      </c>
      <c r="C107" s="213">
        <v>2324</v>
      </c>
      <c r="D107" s="336" t="s">
        <v>237</v>
      </c>
      <c r="E107" s="336"/>
    </row>
    <row r="108" spans="1:5" s="2" customFormat="1" ht="9" customHeight="1" x14ac:dyDescent="0.3">
      <c r="A108" s="76"/>
      <c r="B108" s="77"/>
      <c r="C108" s="78"/>
      <c r="D108" s="78"/>
      <c r="E108" s="15"/>
    </row>
    <row r="109" spans="1:5" s="3" customFormat="1" x14ac:dyDescent="0.3">
      <c r="A109" s="215" t="s">
        <v>51</v>
      </c>
      <c r="B109" s="216">
        <v>3399</v>
      </c>
      <c r="C109" s="337" t="s">
        <v>198</v>
      </c>
      <c r="D109" s="337"/>
      <c r="E109" s="337"/>
    </row>
    <row r="110" spans="1:5" s="214" customFormat="1" ht="27.9" customHeight="1" x14ac:dyDescent="0.3">
      <c r="A110" s="208"/>
      <c r="B110" s="212" t="s">
        <v>233</v>
      </c>
      <c r="C110" s="213">
        <v>2111</v>
      </c>
      <c r="D110" s="336" t="s">
        <v>238</v>
      </c>
      <c r="E110" s="336"/>
    </row>
    <row r="111" spans="1:5" s="2" customFormat="1" ht="9" customHeight="1" x14ac:dyDescent="0.3">
      <c r="A111" s="76"/>
      <c r="B111" s="80"/>
      <c r="C111" s="81"/>
      <c r="D111" s="13"/>
      <c r="E111" s="13"/>
    </row>
    <row r="112" spans="1:5" s="2" customFormat="1" ht="9" customHeight="1" x14ac:dyDescent="0.3">
      <c r="A112" s="76"/>
      <c r="B112" s="80"/>
      <c r="C112" s="81"/>
      <c r="D112" s="13"/>
      <c r="E112" s="13"/>
    </row>
    <row r="113" spans="1:5" s="4" customFormat="1" ht="15.6" x14ac:dyDescent="0.3">
      <c r="A113" s="18" t="s">
        <v>75</v>
      </c>
      <c r="B113" s="65"/>
      <c r="C113" s="222"/>
      <c r="D113" s="222"/>
      <c r="E113" s="7"/>
    </row>
    <row r="114" spans="1:5" s="4" customFormat="1" x14ac:dyDescent="0.3">
      <c r="A114" s="64" t="s">
        <v>51</v>
      </c>
      <c r="B114" s="223">
        <v>3539</v>
      </c>
      <c r="C114" s="325" t="s">
        <v>76</v>
      </c>
      <c r="D114" s="325"/>
      <c r="E114" s="325"/>
    </row>
    <row r="115" spans="1:5" s="4" customFormat="1" ht="27.9" customHeight="1" x14ac:dyDescent="0.3">
      <c r="A115" s="64"/>
      <c r="B115" s="72" t="s">
        <v>53</v>
      </c>
      <c r="C115" s="73">
        <v>2111</v>
      </c>
      <c r="D115" s="321" t="s">
        <v>253</v>
      </c>
      <c r="E115" s="321"/>
    </row>
    <row r="116" spans="1:5" s="4" customFormat="1" x14ac:dyDescent="0.3">
      <c r="A116" s="64"/>
      <c r="B116" s="72" t="s">
        <v>53</v>
      </c>
      <c r="C116" s="73">
        <v>2132</v>
      </c>
      <c r="D116" s="321" t="s">
        <v>252</v>
      </c>
      <c r="E116" s="321"/>
    </row>
    <row r="117" spans="1:5" s="4" customFormat="1" ht="15" customHeight="1" x14ac:dyDescent="0.3">
      <c r="A117" s="64"/>
      <c r="B117" s="72" t="s">
        <v>53</v>
      </c>
      <c r="C117" s="73">
        <v>2133</v>
      </c>
      <c r="D117" s="321" t="s">
        <v>254</v>
      </c>
      <c r="E117" s="321"/>
    </row>
    <row r="118" spans="1:5" s="2" customFormat="1" ht="9" customHeight="1" x14ac:dyDescent="0.3">
      <c r="A118" s="76"/>
      <c r="B118" s="80"/>
      <c r="C118" s="81"/>
      <c r="D118" s="78"/>
      <c r="E118" s="15"/>
    </row>
    <row r="119" spans="1:5" s="2" customFormat="1" ht="9" customHeight="1" x14ac:dyDescent="0.3">
      <c r="A119" s="76"/>
      <c r="B119" s="80"/>
      <c r="C119" s="81"/>
      <c r="D119" s="78"/>
      <c r="E119" s="15"/>
    </row>
    <row r="120" spans="1:5" s="4" customFormat="1" ht="15.6" x14ac:dyDescent="0.3">
      <c r="A120" s="18" t="s">
        <v>16</v>
      </c>
      <c r="B120" s="65"/>
      <c r="C120" s="217"/>
      <c r="D120" s="217"/>
      <c r="E120" s="7"/>
    </row>
    <row r="121" spans="1:5" s="4" customFormat="1" x14ac:dyDescent="0.3">
      <c r="A121" s="64" t="s">
        <v>51</v>
      </c>
      <c r="B121" s="218">
        <v>3612</v>
      </c>
      <c r="C121" s="325" t="s">
        <v>124</v>
      </c>
      <c r="D121" s="325"/>
      <c r="E121" s="325"/>
    </row>
    <row r="122" spans="1:5" s="4" customFormat="1" ht="39.9" customHeight="1" x14ac:dyDescent="0.3">
      <c r="A122" s="64"/>
      <c r="B122" s="72" t="s">
        <v>53</v>
      </c>
      <c r="C122" s="73">
        <v>2111</v>
      </c>
      <c r="D122" s="321" t="s">
        <v>272</v>
      </c>
      <c r="E122" s="321"/>
    </row>
    <row r="123" spans="1:5" s="4" customFormat="1" ht="27.9" customHeight="1" x14ac:dyDescent="0.3">
      <c r="A123" s="64"/>
      <c r="B123" s="72" t="s">
        <v>53</v>
      </c>
      <c r="C123" s="73">
        <v>2132</v>
      </c>
      <c r="D123" s="321" t="s">
        <v>239</v>
      </c>
      <c r="E123" s="321"/>
    </row>
    <row r="124" spans="1:5" s="214" customFormat="1" ht="27.9" customHeight="1" x14ac:dyDescent="0.3">
      <c r="A124" s="208"/>
      <c r="B124" s="212" t="s">
        <v>233</v>
      </c>
      <c r="C124" s="213">
        <v>2212</v>
      </c>
      <c r="D124" s="336" t="s">
        <v>261</v>
      </c>
      <c r="E124" s="336"/>
    </row>
    <row r="125" spans="1:5" s="4" customFormat="1" ht="39" customHeight="1" x14ac:dyDescent="0.3">
      <c r="A125" s="64"/>
      <c r="B125" s="72" t="s">
        <v>53</v>
      </c>
      <c r="C125" s="73">
        <v>2324</v>
      </c>
      <c r="D125" s="321" t="s">
        <v>262</v>
      </c>
      <c r="E125" s="321"/>
    </row>
    <row r="126" spans="1:5" ht="9" customHeight="1" x14ac:dyDescent="0.3"/>
    <row r="127" spans="1:5" ht="9" customHeight="1" x14ac:dyDescent="0.3"/>
    <row r="128" spans="1:5" ht="9" customHeight="1" x14ac:dyDescent="0.3"/>
    <row r="129" spans="1:5" ht="9" customHeight="1" x14ac:dyDescent="0.3"/>
    <row r="130" spans="1:5" ht="9" customHeight="1" x14ac:dyDescent="0.3"/>
    <row r="131" spans="1:5" ht="9" customHeight="1" x14ac:dyDescent="0.3"/>
    <row r="132" spans="1:5" ht="9" customHeight="1" x14ac:dyDescent="0.3"/>
    <row r="133" spans="1:5" ht="9" customHeight="1" x14ac:dyDescent="0.3"/>
    <row r="134" spans="1:5" s="205" customFormat="1" ht="20.399999999999999" x14ac:dyDescent="0.3">
      <c r="A134" s="62" t="s">
        <v>46</v>
      </c>
      <c r="B134" s="63"/>
      <c r="C134" s="63"/>
      <c r="D134" s="63"/>
      <c r="E134" s="7"/>
    </row>
    <row r="135" spans="1:5" s="205" customFormat="1" ht="16.95" customHeight="1" x14ac:dyDescent="0.3">
      <c r="A135" s="62"/>
      <c r="B135" s="63"/>
      <c r="C135" s="63"/>
      <c r="D135" s="63"/>
      <c r="E135" s="7"/>
    </row>
    <row r="136" spans="1:5" s="4" customFormat="1" ht="15.6" x14ac:dyDescent="0.3">
      <c r="A136" s="18" t="s">
        <v>17</v>
      </c>
      <c r="B136" s="65"/>
      <c r="C136" s="219"/>
      <c r="D136" s="219"/>
      <c r="E136" s="7"/>
    </row>
    <row r="137" spans="1:5" s="4" customFormat="1" x14ac:dyDescent="0.3">
      <c r="A137" s="64" t="s">
        <v>51</v>
      </c>
      <c r="B137" s="220">
        <v>3613</v>
      </c>
      <c r="C137" s="325" t="s">
        <v>125</v>
      </c>
      <c r="D137" s="325"/>
      <c r="E137" s="325"/>
    </row>
    <row r="138" spans="1:5" s="4" customFormat="1" ht="39" customHeight="1" x14ac:dyDescent="0.3">
      <c r="A138" s="64"/>
      <c r="B138" s="72" t="s">
        <v>53</v>
      </c>
      <c r="C138" s="73">
        <v>2111</v>
      </c>
      <c r="D138" s="321" t="s">
        <v>240</v>
      </c>
      <c r="E138" s="321"/>
    </row>
    <row r="139" spans="1:5" s="4" customFormat="1" ht="27" customHeight="1" x14ac:dyDescent="0.3">
      <c r="A139" s="64"/>
      <c r="B139" s="72" t="s">
        <v>53</v>
      </c>
      <c r="C139" s="73">
        <v>2132</v>
      </c>
      <c r="D139" s="321" t="s">
        <v>241</v>
      </c>
      <c r="E139" s="321"/>
    </row>
    <row r="140" spans="1:5" s="4" customFormat="1" ht="15" customHeight="1" x14ac:dyDescent="0.3">
      <c r="A140" s="64"/>
      <c r="B140" s="72" t="s">
        <v>53</v>
      </c>
      <c r="C140" s="73">
        <v>2133</v>
      </c>
      <c r="D140" s="321" t="s">
        <v>242</v>
      </c>
      <c r="E140" s="321"/>
    </row>
    <row r="141" spans="1:5" s="4" customFormat="1" ht="7.95" customHeight="1" x14ac:dyDescent="0.3">
      <c r="A141" s="76"/>
      <c r="B141" s="80"/>
      <c r="C141" s="81"/>
      <c r="D141" s="13"/>
      <c r="E141" s="13"/>
    </row>
    <row r="142" spans="1:5" s="205" customFormat="1" ht="7.95" customHeight="1" x14ac:dyDescent="0.3">
      <c r="A142" s="62"/>
      <c r="B142" s="63"/>
      <c r="C142" s="63"/>
      <c r="D142" s="63"/>
      <c r="E142" s="7"/>
    </row>
    <row r="143" spans="1:5" s="4" customFormat="1" ht="15.6" x14ac:dyDescent="0.3">
      <c r="A143" s="18" t="s">
        <v>77</v>
      </c>
      <c r="B143" s="65"/>
      <c r="C143" s="219"/>
      <c r="D143" s="219"/>
      <c r="E143" s="7"/>
    </row>
    <row r="144" spans="1:5" s="4" customFormat="1" x14ac:dyDescent="0.3">
      <c r="A144" s="64" t="s">
        <v>51</v>
      </c>
      <c r="B144" s="220">
        <v>3632</v>
      </c>
      <c r="C144" s="325" t="s">
        <v>78</v>
      </c>
      <c r="D144" s="325"/>
      <c r="E144" s="325"/>
    </row>
    <row r="145" spans="1:5" s="4" customFormat="1" ht="15" customHeight="1" x14ac:dyDescent="0.3">
      <c r="A145" s="64"/>
      <c r="B145" s="72" t="s">
        <v>53</v>
      </c>
      <c r="C145" s="73">
        <v>2111</v>
      </c>
      <c r="D145" s="321" t="s">
        <v>243</v>
      </c>
      <c r="E145" s="321"/>
    </row>
    <row r="146" spans="1:5" s="2" customFormat="1" ht="6" customHeight="1" x14ac:dyDescent="0.3">
      <c r="A146" s="76"/>
      <c r="B146" s="77"/>
      <c r="C146" s="78"/>
      <c r="D146" s="85"/>
      <c r="E146" s="16"/>
    </row>
    <row r="147" spans="1:5" s="4" customFormat="1" x14ac:dyDescent="0.3">
      <c r="A147" s="64" t="s">
        <v>51</v>
      </c>
      <c r="B147" s="220">
        <v>3633</v>
      </c>
      <c r="C147" s="325" t="s">
        <v>19</v>
      </c>
      <c r="D147" s="325"/>
      <c r="E147" s="325"/>
    </row>
    <row r="148" spans="1:5" s="4" customFormat="1" ht="39.9" customHeight="1" x14ac:dyDescent="0.3">
      <c r="A148" s="64"/>
      <c r="B148" s="72" t="s">
        <v>53</v>
      </c>
      <c r="C148" s="73">
        <v>2133</v>
      </c>
      <c r="D148" s="321" t="s">
        <v>251</v>
      </c>
      <c r="E148" s="321"/>
    </row>
    <row r="149" spans="1:5" s="2" customFormat="1" ht="6" customHeight="1" x14ac:dyDescent="0.3">
      <c r="A149" s="76"/>
      <c r="B149" s="77"/>
      <c r="C149" s="78"/>
      <c r="D149" s="191"/>
      <c r="E149" s="191"/>
    </row>
    <row r="150" spans="1:5" s="4" customFormat="1" x14ac:dyDescent="0.3">
      <c r="A150" s="64" t="s">
        <v>51</v>
      </c>
      <c r="B150" s="221">
        <v>3639</v>
      </c>
      <c r="C150" s="325" t="s">
        <v>79</v>
      </c>
      <c r="D150" s="325"/>
      <c r="E150" s="325"/>
    </row>
    <row r="151" spans="1:5" s="4" customFormat="1" x14ac:dyDescent="0.3">
      <c r="A151" s="64"/>
      <c r="B151" s="72" t="s">
        <v>53</v>
      </c>
      <c r="C151" s="73">
        <v>2111</v>
      </c>
      <c r="D151" s="321" t="s">
        <v>80</v>
      </c>
      <c r="E151" s="321"/>
    </row>
    <row r="152" spans="1:5" s="4" customFormat="1" ht="25.5" customHeight="1" x14ac:dyDescent="0.3">
      <c r="A152" s="64"/>
      <c r="B152" s="72" t="s">
        <v>53</v>
      </c>
      <c r="C152" s="73">
        <v>2119</v>
      </c>
      <c r="D152" s="321" t="s">
        <v>244</v>
      </c>
      <c r="E152" s="321"/>
    </row>
    <row r="153" spans="1:5" s="4" customFormat="1" x14ac:dyDescent="0.3">
      <c r="A153" s="64"/>
      <c r="B153" s="72" t="s">
        <v>53</v>
      </c>
      <c r="C153" s="73">
        <v>2131</v>
      </c>
      <c r="D153" s="321" t="s">
        <v>164</v>
      </c>
      <c r="E153" s="321"/>
    </row>
    <row r="154" spans="1:5" s="4" customFormat="1" ht="27.9" customHeight="1" x14ac:dyDescent="0.3">
      <c r="A154" s="64"/>
      <c r="B154" s="72" t="s">
        <v>53</v>
      </c>
      <c r="C154" s="73">
        <v>2132</v>
      </c>
      <c r="D154" s="321" t="s">
        <v>165</v>
      </c>
      <c r="E154" s="321"/>
    </row>
    <row r="155" spans="1:5" s="4" customFormat="1" x14ac:dyDescent="0.3">
      <c r="A155" s="64"/>
      <c r="B155" s="72" t="s">
        <v>53</v>
      </c>
      <c r="C155" s="73">
        <v>2133</v>
      </c>
      <c r="D155" s="321" t="s">
        <v>166</v>
      </c>
      <c r="E155" s="321"/>
    </row>
    <row r="156" spans="1:5" s="4" customFormat="1" ht="39.9" customHeight="1" x14ac:dyDescent="0.3">
      <c r="A156" s="64"/>
      <c r="B156" s="72" t="s">
        <v>53</v>
      </c>
      <c r="C156" s="73">
        <v>2324</v>
      </c>
      <c r="D156" s="321" t="s">
        <v>266</v>
      </c>
      <c r="E156" s="321"/>
    </row>
    <row r="157" spans="1:5" s="4" customFormat="1" x14ac:dyDescent="0.3">
      <c r="A157" s="64"/>
      <c r="B157" s="72" t="s">
        <v>53</v>
      </c>
      <c r="C157" s="73">
        <v>3111</v>
      </c>
      <c r="D157" s="321" t="s">
        <v>81</v>
      </c>
      <c r="E157" s="321"/>
    </row>
    <row r="158" spans="1:5" s="4" customFormat="1" ht="7.95" customHeight="1" x14ac:dyDescent="0.3">
      <c r="A158" s="76"/>
      <c r="B158" s="77"/>
      <c r="C158" s="78"/>
      <c r="D158" s="191"/>
      <c r="E158" s="191"/>
    </row>
    <row r="159" spans="1:5" s="4" customFormat="1" ht="7.95" customHeight="1" x14ac:dyDescent="0.3">
      <c r="A159" s="76"/>
      <c r="B159" s="77"/>
      <c r="C159" s="78"/>
      <c r="D159" s="191"/>
      <c r="E159" s="191"/>
    </row>
    <row r="160" spans="1:5" s="4" customFormat="1" ht="15.6" x14ac:dyDescent="0.3">
      <c r="A160" s="18" t="s">
        <v>82</v>
      </c>
      <c r="B160" s="65"/>
      <c r="C160" s="222"/>
      <c r="D160" s="222"/>
      <c r="E160" s="7"/>
    </row>
    <row r="161" spans="1:5" s="4" customFormat="1" x14ac:dyDescent="0.3">
      <c r="A161" s="83" t="s">
        <v>51</v>
      </c>
      <c r="B161" s="84">
        <v>3721</v>
      </c>
      <c r="C161" s="338" t="s">
        <v>167</v>
      </c>
      <c r="D161" s="338"/>
      <c r="E161" s="338"/>
    </row>
    <row r="162" spans="1:5" s="4" customFormat="1" ht="27.9" customHeight="1" x14ac:dyDescent="0.3">
      <c r="A162" s="64"/>
      <c r="B162" s="74" t="s">
        <v>54</v>
      </c>
      <c r="C162" s="75">
        <v>2111</v>
      </c>
      <c r="D162" s="332" t="s">
        <v>265</v>
      </c>
      <c r="E162" s="332"/>
    </row>
    <row r="163" spans="1:5" s="2" customFormat="1" ht="7.05" customHeight="1" x14ac:dyDescent="0.3">
      <c r="A163" s="69"/>
      <c r="B163" s="70"/>
      <c r="C163" s="16"/>
      <c r="D163" s="16"/>
      <c r="E163" s="11"/>
    </row>
    <row r="164" spans="1:5" s="4" customFormat="1" x14ac:dyDescent="0.3">
      <c r="A164" s="64" t="s">
        <v>51</v>
      </c>
      <c r="B164" s="198">
        <v>3722</v>
      </c>
      <c r="C164" s="325" t="s">
        <v>83</v>
      </c>
      <c r="D164" s="325"/>
      <c r="E164" s="325"/>
    </row>
    <row r="165" spans="1:5" s="4" customFormat="1" x14ac:dyDescent="0.3">
      <c r="A165" s="64"/>
      <c r="B165" s="72" t="s">
        <v>53</v>
      </c>
      <c r="C165" s="73">
        <v>2111</v>
      </c>
      <c r="D165" s="321" t="s">
        <v>275</v>
      </c>
      <c r="E165" s="321"/>
    </row>
    <row r="166" spans="1:5" s="4" customFormat="1" x14ac:dyDescent="0.3">
      <c r="A166" s="64"/>
      <c r="B166" s="72" t="s">
        <v>53</v>
      </c>
      <c r="C166" s="73">
        <v>2112</v>
      </c>
      <c r="D166" s="321" t="s">
        <v>84</v>
      </c>
      <c r="E166" s="321"/>
    </row>
    <row r="167" spans="1:5" s="2" customFormat="1" ht="7.05" customHeight="1" x14ac:dyDescent="0.3">
      <c r="A167" s="76"/>
      <c r="B167" s="77"/>
      <c r="C167" s="78"/>
      <c r="D167" s="191"/>
      <c r="E167" s="191"/>
    </row>
    <row r="168" spans="1:5" s="4" customFormat="1" x14ac:dyDescent="0.3">
      <c r="A168" s="83" t="s">
        <v>51</v>
      </c>
      <c r="B168" s="84">
        <v>3724</v>
      </c>
      <c r="C168" s="338" t="s">
        <v>23</v>
      </c>
      <c r="D168" s="338"/>
      <c r="E168" s="338"/>
    </row>
    <row r="169" spans="1:5" s="4" customFormat="1" ht="25.95" customHeight="1" x14ac:dyDescent="0.3">
      <c r="A169" s="64"/>
      <c r="B169" s="74" t="s">
        <v>54</v>
      </c>
      <c r="C169" s="75">
        <v>2111</v>
      </c>
      <c r="D169" s="332" t="s">
        <v>273</v>
      </c>
      <c r="E169" s="332"/>
    </row>
    <row r="170" spans="1:5" s="4" customFormat="1" ht="25.95" customHeight="1" x14ac:dyDescent="0.3">
      <c r="A170" s="64"/>
      <c r="B170" s="74" t="s">
        <v>54</v>
      </c>
      <c r="C170" s="75">
        <v>2324</v>
      </c>
      <c r="D170" s="332" t="s">
        <v>274</v>
      </c>
      <c r="E170" s="332"/>
    </row>
    <row r="171" spans="1:5" s="2" customFormat="1" ht="7.05" customHeight="1" x14ac:dyDescent="0.3">
      <c r="A171" s="76"/>
      <c r="B171" s="15"/>
      <c r="C171" s="78"/>
      <c r="D171" s="78"/>
      <c r="E171" s="15"/>
    </row>
    <row r="172" spans="1:5" s="4" customFormat="1" x14ac:dyDescent="0.3">
      <c r="A172" s="64" t="s">
        <v>51</v>
      </c>
      <c r="B172" s="223">
        <v>3725</v>
      </c>
      <c r="C172" s="325" t="s">
        <v>24</v>
      </c>
      <c r="D172" s="325"/>
      <c r="E172" s="325"/>
    </row>
    <row r="173" spans="1:5" s="4" customFormat="1" ht="14.4" customHeight="1" x14ac:dyDescent="0.3">
      <c r="A173" s="64"/>
      <c r="B173" s="72" t="s">
        <v>53</v>
      </c>
      <c r="C173" s="73">
        <v>2111</v>
      </c>
      <c r="D173" s="321" t="s">
        <v>264</v>
      </c>
      <c r="E173" s="321"/>
    </row>
    <row r="174" spans="1:5" s="4" customFormat="1" ht="14.4" customHeight="1" x14ac:dyDescent="0.3">
      <c r="A174" s="64"/>
      <c r="B174" s="72" t="s">
        <v>53</v>
      </c>
      <c r="C174" s="73">
        <v>2324</v>
      </c>
      <c r="D174" s="321" t="s">
        <v>263</v>
      </c>
      <c r="E174" s="321"/>
    </row>
    <row r="175" spans="1:5" s="2" customFormat="1" ht="7.05" customHeight="1" x14ac:dyDescent="0.3">
      <c r="A175" s="76"/>
      <c r="B175" s="77"/>
      <c r="C175" s="78"/>
      <c r="D175" s="191"/>
      <c r="E175" s="191"/>
    </row>
    <row r="176" spans="1:5" s="4" customFormat="1" x14ac:dyDescent="0.3">
      <c r="A176" s="64" t="s">
        <v>51</v>
      </c>
      <c r="B176" s="223">
        <v>3729</v>
      </c>
      <c r="C176" s="325" t="s">
        <v>25</v>
      </c>
      <c r="D176" s="325"/>
      <c r="E176" s="325"/>
    </row>
    <row r="177" spans="1:5" s="4" customFormat="1" x14ac:dyDescent="0.3">
      <c r="A177" s="64"/>
      <c r="B177" s="72" t="s">
        <v>53</v>
      </c>
      <c r="C177" s="73">
        <v>2111</v>
      </c>
      <c r="D177" s="321" t="s">
        <v>85</v>
      </c>
      <c r="E177" s="321"/>
    </row>
    <row r="178" spans="1:5" s="205" customFormat="1" ht="20.399999999999999" x14ac:dyDescent="0.3">
      <c r="A178" s="62" t="s">
        <v>46</v>
      </c>
      <c r="B178" s="63"/>
      <c r="C178" s="63"/>
      <c r="D178" s="63"/>
      <c r="E178" s="7"/>
    </row>
    <row r="179" spans="1:5" s="205" customFormat="1" ht="16.95" customHeight="1" x14ac:dyDescent="0.3">
      <c r="A179" s="62"/>
      <c r="B179" s="63"/>
      <c r="C179" s="63"/>
      <c r="D179" s="63"/>
      <c r="E179" s="7"/>
    </row>
    <row r="180" spans="1:5" s="4" customFormat="1" ht="15.6" x14ac:dyDescent="0.3">
      <c r="A180" s="18" t="s">
        <v>86</v>
      </c>
      <c r="B180" s="65"/>
      <c r="C180" s="197"/>
      <c r="D180" s="197"/>
      <c r="E180" s="7"/>
    </row>
    <row r="181" spans="1:5" s="4" customFormat="1" x14ac:dyDescent="0.3">
      <c r="A181" s="64" t="s">
        <v>51</v>
      </c>
      <c r="B181" s="71" t="s">
        <v>26</v>
      </c>
      <c r="C181" s="325" t="s">
        <v>87</v>
      </c>
      <c r="D181" s="325"/>
      <c r="E181" s="325"/>
    </row>
    <row r="182" spans="1:5" s="4" customFormat="1" ht="39.9" customHeight="1" x14ac:dyDescent="0.3">
      <c r="A182" s="64"/>
      <c r="B182" s="72" t="s">
        <v>53</v>
      </c>
      <c r="C182" s="73">
        <v>2322</v>
      </c>
      <c r="D182" s="342" t="s">
        <v>228</v>
      </c>
      <c r="E182" s="342"/>
    </row>
    <row r="183" spans="1:5" s="205" customFormat="1" ht="9" customHeight="1" x14ac:dyDescent="0.3">
      <c r="A183" s="62"/>
      <c r="B183" s="63"/>
      <c r="C183" s="63"/>
      <c r="D183" s="63"/>
      <c r="E183" s="7"/>
    </row>
    <row r="184" spans="1:5" s="205" customFormat="1" ht="9" customHeight="1" x14ac:dyDescent="0.3">
      <c r="A184" s="62"/>
      <c r="B184" s="63"/>
      <c r="C184" s="63"/>
      <c r="D184" s="63"/>
      <c r="E184" s="7"/>
    </row>
    <row r="185" spans="1:5" s="4" customFormat="1" ht="15.6" x14ac:dyDescent="0.3">
      <c r="A185" s="18" t="s">
        <v>88</v>
      </c>
      <c r="B185" s="65"/>
      <c r="C185" s="197"/>
      <c r="D185" s="197"/>
      <c r="E185" s="7"/>
    </row>
    <row r="186" spans="1:5" s="4" customFormat="1" x14ac:dyDescent="0.3">
      <c r="A186" s="64" t="s">
        <v>51</v>
      </c>
      <c r="B186" s="198">
        <v>6171</v>
      </c>
      <c r="C186" s="325" t="s">
        <v>89</v>
      </c>
      <c r="D186" s="325"/>
      <c r="E186" s="325"/>
    </row>
    <row r="187" spans="1:5" s="4" customFormat="1" ht="27.9" customHeight="1" x14ac:dyDescent="0.3">
      <c r="A187" s="64"/>
      <c r="B187" s="72" t="s">
        <v>53</v>
      </c>
      <c r="C187" s="73">
        <v>2111</v>
      </c>
      <c r="D187" s="321" t="s">
        <v>168</v>
      </c>
      <c r="E187" s="321"/>
    </row>
    <row r="188" spans="1:5" s="3" customFormat="1" ht="27.6" customHeight="1" x14ac:dyDescent="0.3">
      <c r="A188" s="64"/>
      <c r="B188" s="74" t="s">
        <v>54</v>
      </c>
      <c r="C188" s="75">
        <v>2324</v>
      </c>
      <c r="D188" s="339" t="s">
        <v>229</v>
      </c>
      <c r="E188" s="339"/>
    </row>
    <row r="189" spans="1:5" s="4" customFormat="1" ht="9" customHeight="1" x14ac:dyDescent="0.3">
      <c r="A189" s="76"/>
      <c r="B189" s="77"/>
      <c r="C189" s="78"/>
      <c r="D189" s="191"/>
      <c r="E189" s="191"/>
    </row>
    <row r="190" spans="1:5" s="4" customFormat="1" ht="9" customHeight="1" x14ac:dyDescent="0.3">
      <c r="A190" s="76"/>
      <c r="B190" s="77"/>
      <c r="C190" s="78"/>
      <c r="D190" s="191"/>
      <c r="E190" s="191"/>
    </row>
    <row r="191" spans="1:5" s="6" customFormat="1" ht="15.6" x14ac:dyDescent="0.3">
      <c r="A191" s="18" t="s">
        <v>90</v>
      </c>
      <c r="B191" s="67"/>
      <c r="C191" s="86"/>
      <c r="D191" s="86"/>
      <c r="E191" s="18"/>
    </row>
    <row r="192" spans="1:5" s="6" customFormat="1" x14ac:dyDescent="0.3">
      <c r="A192" s="64" t="s">
        <v>51</v>
      </c>
      <c r="B192" s="193">
        <v>6310</v>
      </c>
      <c r="C192" s="325" t="s">
        <v>29</v>
      </c>
      <c r="D192" s="325"/>
      <c r="E192" s="325"/>
    </row>
    <row r="193" spans="1:5" s="4" customFormat="1" x14ac:dyDescent="0.3">
      <c r="A193" s="64"/>
      <c r="B193" s="72" t="s">
        <v>53</v>
      </c>
      <c r="C193" s="73">
        <v>2141</v>
      </c>
      <c r="D193" s="331" t="s">
        <v>227</v>
      </c>
      <c r="E193" s="331"/>
    </row>
    <row r="194" spans="1:5" s="4" customFormat="1" ht="15" customHeight="1" x14ac:dyDescent="0.3">
      <c r="A194" s="64"/>
      <c r="B194" s="72" t="s">
        <v>53</v>
      </c>
      <c r="C194" s="73">
        <v>2141</v>
      </c>
      <c r="D194" s="321" t="s">
        <v>226</v>
      </c>
      <c r="E194" s="321"/>
    </row>
    <row r="195" spans="1:5" s="2" customFormat="1" ht="9" customHeight="1" x14ac:dyDescent="0.3">
      <c r="A195" s="76"/>
      <c r="B195" s="77"/>
      <c r="C195" s="78"/>
      <c r="D195" s="191"/>
      <c r="E195" s="191"/>
    </row>
    <row r="196" spans="1:5" s="4" customFormat="1" x14ac:dyDescent="0.3">
      <c r="A196" s="64" t="s">
        <v>51</v>
      </c>
      <c r="B196" s="193">
        <v>6330</v>
      </c>
      <c r="C196" s="325" t="s">
        <v>170</v>
      </c>
      <c r="D196" s="325"/>
      <c r="E196" s="325"/>
    </row>
    <row r="197" spans="1:5" s="4" customFormat="1" ht="27.9" customHeight="1" x14ac:dyDescent="0.3">
      <c r="A197" s="64"/>
      <c r="B197" s="72" t="s">
        <v>53</v>
      </c>
      <c r="C197" s="73">
        <v>4134</v>
      </c>
      <c r="D197" s="321" t="s">
        <v>204</v>
      </c>
      <c r="E197" s="321"/>
    </row>
    <row r="198" spans="1:5" s="4" customFormat="1" ht="27.9" customHeight="1" x14ac:dyDescent="0.3">
      <c r="A198" s="64"/>
      <c r="B198" s="72" t="s">
        <v>53</v>
      </c>
      <c r="C198" s="73">
        <v>4134</v>
      </c>
      <c r="D198" s="321" t="s">
        <v>96</v>
      </c>
      <c r="E198" s="321"/>
    </row>
    <row r="199" spans="1:5" s="2" customFormat="1" ht="9" customHeight="1" x14ac:dyDescent="0.3">
      <c r="A199" s="76"/>
      <c r="B199" s="77"/>
      <c r="C199" s="78"/>
      <c r="D199" s="196"/>
      <c r="E199" s="196"/>
    </row>
    <row r="200" spans="1:5" s="4" customFormat="1" x14ac:dyDescent="0.3">
      <c r="A200" s="83" t="s">
        <v>51</v>
      </c>
      <c r="B200" s="84">
        <v>6399</v>
      </c>
      <c r="C200" s="338" t="s">
        <v>215</v>
      </c>
      <c r="D200" s="338"/>
      <c r="E200" s="338"/>
    </row>
    <row r="201" spans="1:5" s="3" customFormat="1" ht="27.9" customHeight="1" x14ac:dyDescent="0.3">
      <c r="A201" s="64"/>
      <c r="B201" s="74" t="s">
        <v>54</v>
      </c>
      <c r="C201" s="75">
        <v>2222</v>
      </c>
      <c r="D201" s="339" t="s">
        <v>224</v>
      </c>
      <c r="E201" s="339"/>
    </row>
    <row r="202" spans="1:5" s="2" customFormat="1" ht="9" customHeight="1" x14ac:dyDescent="0.3">
      <c r="A202" s="76"/>
      <c r="B202" s="77"/>
      <c r="C202" s="78"/>
      <c r="D202" s="196"/>
      <c r="E202" s="196"/>
    </row>
    <row r="203" spans="1:5" s="2" customFormat="1" ht="9" customHeight="1" x14ac:dyDescent="0.3">
      <c r="A203" s="76"/>
      <c r="B203" s="77"/>
      <c r="C203" s="78"/>
      <c r="D203" s="191"/>
      <c r="E203" s="191"/>
    </row>
    <row r="204" spans="1:5" s="6" customFormat="1" ht="15.6" x14ac:dyDescent="0.3">
      <c r="A204" s="82" t="s">
        <v>91</v>
      </c>
      <c r="B204" s="206"/>
      <c r="C204" s="207"/>
      <c r="D204" s="207"/>
      <c r="E204" s="82"/>
    </row>
    <row r="205" spans="1:5" s="6" customFormat="1" x14ac:dyDescent="0.3">
      <c r="A205" s="83" t="s">
        <v>51</v>
      </c>
      <c r="B205" s="84">
        <v>6409</v>
      </c>
      <c r="C205" s="338" t="s">
        <v>32</v>
      </c>
      <c r="D205" s="338"/>
      <c r="E205" s="338"/>
    </row>
    <row r="206" spans="1:5" s="3" customFormat="1" ht="27.9" customHeight="1" x14ac:dyDescent="0.3">
      <c r="A206" s="64"/>
      <c r="B206" s="74" t="s">
        <v>54</v>
      </c>
      <c r="C206" s="75">
        <v>2329</v>
      </c>
      <c r="D206" s="339" t="s">
        <v>223</v>
      </c>
      <c r="E206" s="339"/>
    </row>
    <row r="207" spans="1:5" s="3" customFormat="1" ht="12" customHeight="1" x14ac:dyDescent="0.3">
      <c r="A207" s="64"/>
      <c r="B207" s="74"/>
      <c r="C207" s="75"/>
      <c r="D207" s="224"/>
      <c r="E207" s="224"/>
    </row>
    <row r="208" spans="1:5" s="2" customFormat="1" ht="12" customHeight="1" x14ac:dyDescent="0.3">
      <c r="A208" s="76"/>
      <c r="B208" s="15"/>
      <c r="C208" s="78"/>
      <c r="D208" s="78"/>
      <c r="E208" s="15"/>
    </row>
    <row r="209" spans="1:5" s="4" customFormat="1" ht="17.399999999999999" x14ac:dyDescent="0.3">
      <c r="A209" s="63" t="s">
        <v>92</v>
      </c>
      <c r="B209" s="7"/>
      <c r="C209" s="7"/>
      <c r="D209" s="7"/>
      <c r="E209" s="7"/>
    </row>
    <row r="210" spans="1:5" s="4" customFormat="1" x14ac:dyDescent="0.3">
      <c r="A210" s="64"/>
      <c r="B210" s="72" t="s">
        <v>53</v>
      </c>
      <c r="C210" s="64">
        <v>8115</v>
      </c>
      <c r="D210" s="341" t="s">
        <v>93</v>
      </c>
      <c r="E210" s="341"/>
    </row>
    <row r="211" spans="1:5" s="3" customFormat="1" ht="27.9" customHeight="1" x14ac:dyDescent="0.3">
      <c r="A211" s="64"/>
      <c r="B211" s="74" t="s">
        <v>54</v>
      </c>
      <c r="C211" s="75">
        <v>8123</v>
      </c>
      <c r="D211" s="339" t="s">
        <v>225</v>
      </c>
      <c r="E211" s="339"/>
    </row>
    <row r="212" spans="1:5" s="92" customFormat="1" x14ac:dyDescent="0.3">
      <c r="A212" s="200"/>
      <c r="B212" s="201"/>
      <c r="C212" s="202"/>
      <c r="D212" s="17"/>
      <c r="E212" s="17"/>
    </row>
    <row r="213" spans="1:5" s="2" customFormat="1" ht="3" customHeight="1" x14ac:dyDescent="0.3">
      <c r="A213" s="76"/>
      <c r="B213" s="80"/>
      <c r="C213" s="87"/>
      <c r="D213" s="340"/>
      <c r="E213" s="340"/>
    </row>
    <row r="214" spans="1:5" s="205" customFormat="1" ht="20.399999999999999" x14ac:dyDescent="0.3">
      <c r="A214" s="62" t="s">
        <v>212</v>
      </c>
      <c r="B214" s="63"/>
      <c r="C214" s="63"/>
      <c r="D214" s="63"/>
      <c r="E214" s="7"/>
    </row>
    <row r="215" spans="1:5" s="4" customFormat="1" ht="25.5" customHeight="1" x14ac:dyDescent="0.3">
      <c r="A215" s="341" t="s">
        <v>301</v>
      </c>
      <c r="B215" s="341"/>
      <c r="C215" s="341"/>
      <c r="D215" s="341"/>
      <c r="E215" s="341"/>
    </row>
    <row r="216" spans="1:5" s="4" customFormat="1" x14ac:dyDescent="0.3">
      <c r="A216" s="88" t="s">
        <v>94</v>
      </c>
      <c r="B216" s="88"/>
      <c r="C216" s="88"/>
      <c r="D216" s="88"/>
      <c r="E216" s="19"/>
    </row>
  </sheetData>
  <mergeCells count="123">
    <mergeCell ref="C200:E200"/>
    <mergeCell ref="D201:E201"/>
    <mergeCell ref="D188:E188"/>
    <mergeCell ref="D97:E97"/>
    <mergeCell ref="D213:E213"/>
    <mergeCell ref="A215:E215"/>
    <mergeCell ref="C205:E205"/>
    <mergeCell ref="D206:E206"/>
    <mergeCell ref="D210:E210"/>
    <mergeCell ref="D211:E211"/>
    <mergeCell ref="C192:E192"/>
    <mergeCell ref="D193:E193"/>
    <mergeCell ref="D194:E194"/>
    <mergeCell ref="C196:E196"/>
    <mergeCell ref="D197:E197"/>
    <mergeCell ref="D198:E198"/>
    <mergeCell ref="C181:E181"/>
    <mergeCell ref="D182:E182"/>
    <mergeCell ref="C186:E186"/>
    <mergeCell ref="D187:E187"/>
    <mergeCell ref="D170:E170"/>
    <mergeCell ref="C172:E172"/>
    <mergeCell ref="D173:E173"/>
    <mergeCell ref="C176:E176"/>
    <mergeCell ref="D177:E177"/>
    <mergeCell ref="C164:E164"/>
    <mergeCell ref="D165:E165"/>
    <mergeCell ref="D166:E166"/>
    <mergeCell ref="C168:E168"/>
    <mergeCell ref="D169:E169"/>
    <mergeCell ref="D154:E154"/>
    <mergeCell ref="D155:E155"/>
    <mergeCell ref="D156:E156"/>
    <mergeCell ref="D157:E157"/>
    <mergeCell ref="C161:E161"/>
    <mergeCell ref="D162:E162"/>
    <mergeCell ref="D174:E174"/>
    <mergeCell ref="D151:E151"/>
    <mergeCell ref="D152:E152"/>
    <mergeCell ref="D153:E153"/>
    <mergeCell ref="D139:E139"/>
    <mergeCell ref="D140:E140"/>
    <mergeCell ref="C144:E144"/>
    <mergeCell ref="D145:E145"/>
    <mergeCell ref="C147:E147"/>
    <mergeCell ref="D106:E106"/>
    <mergeCell ref="D107:E107"/>
    <mergeCell ref="D125:E125"/>
    <mergeCell ref="C137:E137"/>
    <mergeCell ref="D138:E138"/>
    <mergeCell ref="D148:E148"/>
    <mergeCell ref="C150:E150"/>
    <mergeCell ref="D124:E124"/>
    <mergeCell ref="C121:E121"/>
    <mergeCell ref="D122:E122"/>
    <mergeCell ref="D123:E123"/>
    <mergeCell ref="C109:E109"/>
    <mergeCell ref="D110:E110"/>
    <mergeCell ref="C114:E114"/>
    <mergeCell ref="D115:E115"/>
    <mergeCell ref="D116:E116"/>
    <mergeCell ref="D117:E117"/>
    <mergeCell ref="C87:E87"/>
    <mergeCell ref="D88:E88"/>
    <mergeCell ref="C94:E94"/>
    <mergeCell ref="C77:E77"/>
    <mergeCell ref="D78:E78"/>
    <mergeCell ref="D79:E79"/>
    <mergeCell ref="D80:E80"/>
    <mergeCell ref="D103:E103"/>
    <mergeCell ref="D104:E104"/>
    <mergeCell ref="C84:E84"/>
    <mergeCell ref="D85:E85"/>
    <mergeCell ref="D95:E95"/>
    <mergeCell ref="D96:E96"/>
    <mergeCell ref="C99:E99"/>
    <mergeCell ref="D100:E100"/>
    <mergeCell ref="D101:E101"/>
    <mergeCell ref="D102:E102"/>
    <mergeCell ref="D105:E105"/>
    <mergeCell ref="A3:B3"/>
    <mergeCell ref="C3:D3"/>
    <mergeCell ref="A14:E17"/>
    <mergeCell ref="C18:E18"/>
    <mergeCell ref="D19:E19"/>
    <mergeCell ref="D20:E20"/>
    <mergeCell ref="D34:E34"/>
    <mergeCell ref="D35:E35"/>
    <mergeCell ref="D36:E36"/>
    <mergeCell ref="D32:E32"/>
    <mergeCell ref="D33:E33"/>
    <mergeCell ref="D28:E28"/>
    <mergeCell ref="D29:E29"/>
    <mergeCell ref="D30:E30"/>
    <mergeCell ref="D21:E21"/>
    <mergeCell ref="D22:E22"/>
    <mergeCell ref="D23:E23"/>
    <mergeCell ref="D24:E24"/>
    <mergeCell ref="D25:E25"/>
    <mergeCell ref="C27:E27"/>
    <mergeCell ref="D31:E31"/>
    <mergeCell ref="D37:E37"/>
    <mergeCell ref="A38:E40"/>
    <mergeCell ref="C42:E42"/>
    <mergeCell ref="C66:E66"/>
    <mergeCell ref="C69:E69"/>
    <mergeCell ref="D70:E70"/>
    <mergeCell ref="D71:E71"/>
    <mergeCell ref="D72:E72"/>
    <mergeCell ref="D73:E73"/>
    <mergeCell ref="D43:E43"/>
    <mergeCell ref="D53:E53"/>
    <mergeCell ref="D56:E56"/>
    <mergeCell ref="D54:E54"/>
    <mergeCell ref="C65:E65"/>
    <mergeCell ref="D57:E57"/>
    <mergeCell ref="D58:E58"/>
    <mergeCell ref="D55:E55"/>
    <mergeCell ref="D59:E59"/>
    <mergeCell ref="D60:E60"/>
    <mergeCell ref="D61:E61"/>
    <mergeCell ref="D62:E62"/>
    <mergeCell ref="D63:E63"/>
  </mergeCells>
  <pageMargins left="0.23622047244094491" right="0.23622047244094491" top="0.98425196850393704" bottom="0.74803149606299213" header="0.31496062992125984" footer="0.31496062992125984"/>
  <pageSetup paperSize="9" scale="98" fitToHeight="0" orientation="portrait" r:id="rId1"/>
  <headerFooter>
    <oddHeader>&amp;L&amp;"-,Tučné"&amp;14MĚSTO Štíty&amp;"-,Obyčejné"
&amp;"-,Tučné"&amp;8IČO: 00303453
DIČ: CZ00303453&amp;C&amp;"-,Tučné"&amp;14 ROZPOČET SCHVÁLENÝ&amp;RRok 2024</oddHeader>
    <oddFooter>&amp;C&amp;A&amp;R&amp;P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22" workbookViewId="0">
      <selection sqref="A1:XFD1"/>
    </sheetView>
  </sheetViews>
  <sheetFormatPr defaultRowHeight="14.4" x14ac:dyDescent="0.3"/>
  <cols>
    <col min="1" max="2" width="6.6640625" style="167" customWidth="1"/>
    <col min="3" max="3" width="18" style="167" customWidth="1"/>
    <col min="4" max="4" width="25.33203125" style="167" customWidth="1"/>
    <col min="5" max="6" width="13.33203125" style="168" customWidth="1"/>
    <col min="7" max="7" width="15.6640625" style="169" customWidth="1"/>
  </cols>
  <sheetData>
    <row r="1" spans="1:7" s="1" customFormat="1" ht="16.8" thickBot="1" x14ac:dyDescent="0.35">
      <c r="A1" s="96" t="s">
        <v>34</v>
      </c>
      <c r="B1" s="97"/>
      <c r="C1" s="98"/>
      <c r="D1" s="99"/>
      <c r="E1" s="100"/>
      <c r="F1" s="101"/>
      <c r="G1" s="108"/>
    </row>
    <row r="2" spans="1:7" s="1" customFormat="1" ht="29.25" customHeight="1" thickBot="1" x14ac:dyDescent="0.35">
      <c r="A2" s="135" t="s">
        <v>172</v>
      </c>
      <c r="B2" s="343" t="s">
        <v>3</v>
      </c>
      <c r="C2" s="344"/>
      <c r="D2" s="136"/>
      <c r="E2" s="137" t="s">
        <v>196</v>
      </c>
      <c r="F2" s="137" t="s">
        <v>197</v>
      </c>
      <c r="G2" s="138" t="s">
        <v>219</v>
      </c>
    </row>
    <row r="3" spans="1:7" ht="14.4" customHeight="1" x14ac:dyDescent="0.3">
      <c r="A3" s="139" t="s">
        <v>173</v>
      </c>
      <c r="B3" s="345" t="s">
        <v>61</v>
      </c>
      <c r="C3" s="346"/>
      <c r="D3" s="140"/>
      <c r="E3" s="141">
        <v>5500000</v>
      </c>
      <c r="F3" s="141">
        <v>5239081.6900000004</v>
      </c>
      <c r="G3" s="142">
        <v>6000000</v>
      </c>
    </row>
    <row r="4" spans="1:7" ht="14.4" customHeight="1" x14ac:dyDescent="0.3">
      <c r="A4" s="143" t="s">
        <v>177</v>
      </c>
      <c r="B4" s="144" t="s">
        <v>178</v>
      </c>
      <c r="C4" s="145"/>
      <c r="D4" s="146"/>
      <c r="E4" s="147">
        <v>12300000</v>
      </c>
      <c r="F4" s="147">
        <v>11184587.98</v>
      </c>
      <c r="G4" s="148">
        <v>12000000</v>
      </c>
    </row>
    <row r="5" spans="1:7" ht="14.4" customHeight="1" x14ac:dyDescent="0.3">
      <c r="A5" s="143" t="s">
        <v>174</v>
      </c>
      <c r="B5" s="347" t="s">
        <v>175</v>
      </c>
      <c r="C5" s="348"/>
      <c r="D5" s="146"/>
      <c r="E5" s="147">
        <v>50000000</v>
      </c>
      <c r="F5" s="147">
        <v>49707591.939999998</v>
      </c>
      <c r="G5" s="148">
        <v>53000000</v>
      </c>
    </row>
    <row r="6" spans="1:7" ht="14.4" customHeight="1" x14ac:dyDescent="0.3">
      <c r="A6" s="143" t="s">
        <v>97</v>
      </c>
      <c r="B6" s="144" t="s">
        <v>207</v>
      </c>
      <c r="C6" s="149"/>
      <c r="D6" s="150"/>
      <c r="E6" s="147">
        <v>2000000</v>
      </c>
      <c r="F6" s="147">
        <v>1596484.09</v>
      </c>
      <c r="G6" s="148">
        <v>2000000</v>
      </c>
    </row>
    <row r="7" spans="1:7" ht="14.4" customHeight="1" thickBot="1" x14ac:dyDescent="0.35">
      <c r="A7" s="151" t="s">
        <v>201</v>
      </c>
      <c r="B7" s="152" t="s">
        <v>88</v>
      </c>
      <c r="C7" s="153"/>
      <c r="D7" s="154"/>
      <c r="E7" s="155">
        <v>23000000</v>
      </c>
      <c r="F7" s="155">
        <v>21647498.18</v>
      </c>
      <c r="G7" s="156">
        <v>23000000</v>
      </c>
    </row>
    <row r="8" spans="1:7" ht="16.5" customHeight="1" thickBot="1" x14ac:dyDescent="0.35">
      <c r="A8" s="349" t="s">
        <v>42</v>
      </c>
      <c r="B8" s="350"/>
      <c r="C8" s="350"/>
      <c r="D8" s="351"/>
      <c r="E8" s="157">
        <f>SUM(E3:E7)</f>
        <v>92800000</v>
      </c>
      <c r="F8" s="157">
        <f>SUM(F3:F7)</f>
        <v>89375243.879999995</v>
      </c>
      <c r="G8" s="158">
        <f>SUM(G3:G7)</f>
        <v>96000000</v>
      </c>
    </row>
    <row r="9" spans="1:7" ht="15.9" customHeight="1" x14ac:dyDescent="0.3">
      <c r="A9" s="353" t="s">
        <v>202</v>
      </c>
      <c r="B9" s="353"/>
      <c r="C9" s="353"/>
      <c r="D9" s="353"/>
      <c r="E9" s="263">
        <v>70800000</v>
      </c>
      <c r="F9" s="263">
        <v>68326639.439999998</v>
      </c>
      <c r="G9" s="159">
        <v>73000000</v>
      </c>
    </row>
    <row r="10" spans="1:7" ht="15.9" customHeight="1" thickBot="1" x14ac:dyDescent="0.35">
      <c r="A10" s="352" t="s">
        <v>203</v>
      </c>
      <c r="B10" s="352"/>
      <c r="C10" s="352"/>
      <c r="D10" s="352"/>
      <c r="E10" s="263">
        <v>22000000</v>
      </c>
      <c r="F10" s="263">
        <v>21048604.440000001</v>
      </c>
      <c r="G10" s="159">
        <v>23000000</v>
      </c>
    </row>
    <row r="11" spans="1:7" x14ac:dyDescent="0.3">
      <c r="A11" s="357" t="s">
        <v>208</v>
      </c>
      <c r="B11" s="357"/>
      <c r="C11" s="357"/>
      <c r="D11" s="357"/>
      <c r="E11" s="357"/>
      <c r="F11" s="357"/>
      <c r="G11" s="357"/>
    </row>
    <row r="12" spans="1:7" x14ac:dyDescent="0.3">
      <c r="A12" s="160"/>
      <c r="B12" s="160"/>
      <c r="C12" s="160"/>
      <c r="D12" s="160"/>
      <c r="E12" s="160"/>
      <c r="F12" s="160"/>
      <c r="G12" s="160"/>
    </row>
    <row r="13" spans="1:7" x14ac:dyDescent="0.3">
      <c r="A13" s="160"/>
      <c r="B13" s="160"/>
      <c r="C13" s="160"/>
      <c r="D13" s="160"/>
      <c r="E13" s="160"/>
      <c r="F13" s="160"/>
      <c r="G13" s="160"/>
    </row>
    <row r="14" spans="1:7" ht="18" thickBot="1" x14ac:dyDescent="0.35">
      <c r="A14" s="318" t="s">
        <v>92</v>
      </c>
      <c r="B14" s="318"/>
      <c r="C14" s="318"/>
      <c r="D14" s="318"/>
      <c r="E14" s="318"/>
      <c r="F14" s="318"/>
      <c r="G14" s="318"/>
    </row>
    <row r="15" spans="1:7" s="1" customFormat="1" ht="29.25" customHeight="1" thickBot="1" x14ac:dyDescent="0.35">
      <c r="A15" s="135" t="s">
        <v>1</v>
      </c>
      <c r="B15" s="161" t="s">
        <v>2</v>
      </c>
      <c r="C15" s="226" t="s">
        <v>3</v>
      </c>
      <c r="D15" s="136"/>
      <c r="E15" s="137" t="s">
        <v>196</v>
      </c>
      <c r="F15" s="137" t="s">
        <v>197</v>
      </c>
      <c r="G15" s="138" t="s">
        <v>219</v>
      </c>
    </row>
    <row r="16" spans="1:7" ht="15" customHeight="1" thickBot="1" x14ac:dyDescent="0.35">
      <c r="A16" s="178" t="s">
        <v>4</v>
      </c>
      <c r="B16" s="179" t="s">
        <v>126</v>
      </c>
      <c r="C16" s="358" t="s">
        <v>127</v>
      </c>
      <c r="D16" s="359"/>
      <c r="E16" s="162">
        <v>1488941.22</v>
      </c>
      <c r="F16" s="162">
        <v>1488941.22</v>
      </c>
      <c r="G16" s="163">
        <v>1736851.5</v>
      </c>
    </row>
    <row r="17" spans="1:7" ht="16.5" customHeight="1" thickBot="1" x14ac:dyDescent="0.35">
      <c r="A17" s="349" t="s">
        <v>176</v>
      </c>
      <c r="B17" s="350"/>
      <c r="C17" s="350"/>
      <c r="D17" s="351"/>
      <c r="E17" s="157">
        <f>SUM(E16)</f>
        <v>1488941.22</v>
      </c>
      <c r="F17" s="157">
        <f>SUM(F16)</f>
        <v>1488941.22</v>
      </c>
      <c r="G17" s="158">
        <f>SUM(G16)</f>
        <v>1736851.5</v>
      </c>
    </row>
    <row r="18" spans="1:7" ht="15" customHeight="1" thickBot="1" x14ac:dyDescent="0.35">
      <c r="A18" s="225"/>
      <c r="B18" s="225"/>
      <c r="C18" s="225"/>
      <c r="D18" s="225"/>
      <c r="E18" s="225"/>
      <c r="F18" s="225"/>
      <c r="G18" s="225"/>
    </row>
    <row r="19" spans="1:7" s="1" customFormat="1" ht="18" thickBot="1" x14ac:dyDescent="0.35">
      <c r="A19" s="318" t="s">
        <v>128</v>
      </c>
      <c r="B19" s="318"/>
      <c r="C19" s="318"/>
      <c r="D19" s="318"/>
      <c r="E19" s="318"/>
      <c r="F19" s="360">
        <f>SUM(G8+G17)</f>
        <v>97736851.5</v>
      </c>
      <c r="G19" s="361"/>
    </row>
    <row r="20" spans="1:7" s="61" customFormat="1" ht="15" customHeight="1" x14ac:dyDescent="0.3">
      <c r="A20" s="164"/>
      <c r="B20" s="164"/>
      <c r="C20" s="164"/>
      <c r="D20" s="164"/>
      <c r="E20" s="164"/>
      <c r="F20" s="165"/>
      <c r="G20" s="165"/>
    </row>
    <row r="21" spans="1:7" ht="15.6" x14ac:dyDescent="0.3">
      <c r="A21" s="166" t="s">
        <v>209</v>
      </c>
      <c r="B21" s="166"/>
    </row>
    <row r="22" spans="1:7" s="93" customFormat="1" ht="10.8" thickBot="1" x14ac:dyDescent="0.25">
      <c r="A22" s="170" t="s">
        <v>180</v>
      </c>
      <c r="B22" s="170"/>
      <c r="C22" s="170"/>
      <c r="D22" s="170"/>
      <c r="E22" s="171"/>
      <c r="F22" s="171"/>
      <c r="G22" s="172"/>
    </row>
    <row r="23" spans="1:7" s="93" customFormat="1" ht="24.75" customHeight="1" thickBot="1" x14ac:dyDescent="0.25">
      <c r="A23" s="135" t="s">
        <v>1</v>
      </c>
      <c r="B23" s="161" t="s">
        <v>2</v>
      </c>
      <c r="C23" s="173" t="s">
        <v>3</v>
      </c>
      <c r="D23" s="343" t="s">
        <v>182</v>
      </c>
      <c r="E23" s="344"/>
      <c r="F23" s="344"/>
      <c r="G23" s="174" t="s">
        <v>219</v>
      </c>
    </row>
    <row r="24" spans="1:7" s="1" customFormat="1" ht="18" customHeight="1" x14ac:dyDescent="0.3">
      <c r="A24" s="265">
        <v>1032</v>
      </c>
      <c r="B24" s="266">
        <v>5225</v>
      </c>
      <c r="C24" s="186" t="s">
        <v>35</v>
      </c>
      <c r="D24" s="362" t="s">
        <v>287</v>
      </c>
      <c r="E24" s="363"/>
      <c r="F24" s="363"/>
      <c r="G24" s="187">
        <v>4257</v>
      </c>
    </row>
    <row r="25" spans="1:7" s="3" customFormat="1" ht="18" customHeight="1" x14ac:dyDescent="0.3">
      <c r="A25" s="180">
        <v>2143</v>
      </c>
      <c r="B25" s="181">
        <v>5229</v>
      </c>
      <c r="C25" s="175" t="s">
        <v>36</v>
      </c>
      <c r="D25" s="354" t="s">
        <v>288</v>
      </c>
      <c r="E25" s="355"/>
      <c r="F25" s="355"/>
      <c r="G25" s="176">
        <v>13356</v>
      </c>
    </row>
    <row r="26" spans="1:7" ht="18" customHeight="1" x14ac:dyDescent="0.3">
      <c r="A26" s="180">
        <v>2143</v>
      </c>
      <c r="B26" s="181">
        <v>5229</v>
      </c>
      <c r="C26" s="175" t="s">
        <v>36</v>
      </c>
      <c r="D26" s="354" t="s">
        <v>284</v>
      </c>
      <c r="E26" s="355"/>
      <c r="F26" s="355"/>
      <c r="G26" s="176">
        <v>4500</v>
      </c>
    </row>
    <row r="27" spans="1:7" s="3" customFormat="1" ht="18" customHeight="1" x14ac:dyDescent="0.3">
      <c r="A27" s="180">
        <v>2292</v>
      </c>
      <c r="B27" s="181">
        <v>5323</v>
      </c>
      <c r="C27" s="175" t="s">
        <v>210</v>
      </c>
      <c r="D27" s="354" t="s">
        <v>277</v>
      </c>
      <c r="E27" s="355"/>
      <c r="F27" s="356"/>
      <c r="G27" s="176">
        <v>5000</v>
      </c>
    </row>
    <row r="28" spans="1:7" s="3" customFormat="1" ht="14.1" customHeight="1" x14ac:dyDescent="0.3">
      <c r="A28" s="180">
        <v>2292</v>
      </c>
      <c r="B28" s="181">
        <v>5323</v>
      </c>
      <c r="C28" s="175" t="s">
        <v>195</v>
      </c>
      <c r="D28" s="354" t="s">
        <v>278</v>
      </c>
      <c r="E28" s="355"/>
      <c r="F28" s="356"/>
      <c r="G28" s="176">
        <v>413768.6</v>
      </c>
    </row>
    <row r="29" spans="1:7" ht="18" customHeight="1" x14ac:dyDescent="0.3">
      <c r="A29" s="180">
        <v>3119</v>
      </c>
      <c r="B29" s="181">
        <v>5331</v>
      </c>
      <c r="C29" s="175" t="s">
        <v>181</v>
      </c>
      <c r="D29" s="354" t="s">
        <v>283</v>
      </c>
      <c r="E29" s="355"/>
      <c r="F29" s="355"/>
      <c r="G29" s="176">
        <v>4300000</v>
      </c>
    </row>
    <row r="30" spans="1:7" ht="18" customHeight="1" x14ac:dyDescent="0.3">
      <c r="A30" s="180">
        <v>3314</v>
      </c>
      <c r="B30" s="181">
        <v>5229</v>
      </c>
      <c r="C30" s="175" t="s">
        <v>36</v>
      </c>
      <c r="D30" s="354" t="s">
        <v>282</v>
      </c>
      <c r="E30" s="355"/>
      <c r="F30" s="355"/>
      <c r="G30" s="176">
        <v>550</v>
      </c>
    </row>
    <row r="31" spans="1:7" s="3" customFormat="1" ht="14.1" customHeight="1" x14ac:dyDescent="0.3">
      <c r="A31" s="180">
        <v>3419</v>
      </c>
      <c r="B31" s="181">
        <v>5222</v>
      </c>
      <c r="C31" s="175" t="s">
        <v>38</v>
      </c>
      <c r="D31" s="354" t="s">
        <v>281</v>
      </c>
      <c r="E31" s="355"/>
      <c r="F31" s="355"/>
      <c r="G31" s="176">
        <v>425000</v>
      </c>
    </row>
    <row r="32" spans="1:7" s="3" customFormat="1" ht="14.1" customHeight="1" x14ac:dyDescent="0.3">
      <c r="A32" s="180">
        <v>3421</v>
      </c>
      <c r="B32" s="181">
        <v>5222</v>
      </c>
      <c r="C32" s="175" t="s">
        <v>38</v>
      </c>
      <c r="D32" s="354" t="s">
        <v>290</v>
      </c>
      <c r="E32" s="355"/>
      <c r="F32" s="356"/>
      <c r="G32" s="176">
        <v>40000</v>
      </c>
    </row>
    <row r="33" spans="1:7" s="3" customFormat="1" ht="14.1" customHeight="1" x14ac:dyDescent="0.3">
      <c r="A33" s="180">
        <v>3900</v>
      </c>
      <c r="B33" s="181">
        <v>5222</v>
      </c>
      <c r="C33" s="175" t="s">
        <v>38</v>
      </c>
      <c r="D33" s="364" t="s">
        <v>291</v>
      </c>
      <c r="E33" s="365"/>
      <c r="F33" s="366"/>
      <c r="G33" s="176">
        <v>20000</v>
      </c>
    </row>
    <row r="34" spans="1:7" s="3" customFormat="1" ht="14.1" customHeight="1" x14ac:dyDescent="0.3">
      <c r="A34" s="180">
        <v>3900</v>
      </c>
      <c r="B34" s="181">
        <v>5222</v>
      </c>
      <c r="C34" s="175" t="s">
        <v>38</v>
      </c>
      <c r="D34" s="364" t="s">
        <v>292</v>
      </c>
      <c r="E34" s="365"/>
      <c r="F34" s="366"/>
      <c r="G34" s="176">
        <v>20000</v>
      </c>
    </row>
    <row r="35" spans="1:7" ht="23.4" customHeight="1" x14ac:dyDescent="0.3">
      <c r="A35" s="180">
        <v>5512</v>
      </c>
      <c r="B35" s="181">
        <v>6322</v>
      </c>
      <c r="C35" s="175" t="s">
        <v>279</v>
      </c>
      <c r="D35" s="354" t="s">
        <v>293</v>
      </c>
      <c r="E35" s="355"/>
      <c r="F35" s="356"/>
      <c r="G35" s="264">
        <v>20000</v>
      </c>
    </row>
    <row r="36" spans="1:7" s="3" customFormat="1" ht="18" customHeight="1" x14ac:dyDescent="0.3">
      <c r="A36" s="180">
        <v>6171</v>
      </c>
      <c r="B36" s="181">
        <v>5221</v>
      </c>
      <c r="C36" s="175" t="s">
        <v>39</v>
      </c>
      <c r="D36" s="354" t="s">
        <v>286</v>
      </c>
      <c r="E36" s="355"/>
      <c r="F36" s="355"/>
      <c r="G36" s="176">
        <v>19912</v>
      </c>
    </row>
    <row r="37" spans="1:7" s="3" customFormat="1" ht="18" customHeight="1" x14ac:dyDescent="0.3">
      <c r="A37" s="180">
        <v>6171</v>
      </c>
      <c r="B37" s="181">
        <v>5229</v>
      </c>
      <c r="C37" s="175" t="s">
        <v>36</v>
      </c>
      <c r="D37" s="354" t="s">
        <v>280</v>
      </c>
      <c r="E37" s="355"/>
      <c r="F37" s="355"/>
      <c r="G37" s="176">
        <v>7452</v>
      </c>
    </row>
    <row r="38" spans="1:7" ht="14.1" customHeight="1" x14ac:dyDescent="0.3">
      <c r="A38" s="180">
        <v>6171</v>
      </c>
      <c r="B38" s="181">
        <v>5321</v>
      </c>
      <c r="C38" s="175" t="s">
        <v>40</v>
      </c>
      <c r="D38" s="354" t="s">
        <v>285</v>
      </c>
      <c r="E38" s="355"/>
      <c r="F38" s="355"/>
      <c r="G38" s="176">
        <v>60000</v>
      </c>
    </row>
    <row r="39" spans="1:7" ht="18" customHeight="1" thickBot="1" x14ac:dyDescent="0.35">
      <c r="A39" s="182">
        <v>6171</v>
      </c>
      <c r="B39" s="183">
        <v>5329</v>
      </c>
      <c r="C39" s="184" t="s">
        <v>41</v>
      </c>
      <c r="D39" s="367" t="s">
        <v>289</v>
      </c>
      <c r="E39" s="368"/>
      <c r="F39" s="368"/>
      <c r="G39" s="185">
        <v>47700</v>
      </c>
    </row>
    <row r="40" spans="1:7" s="1" customFormat="1" ht="15" thickBot="1" x14ac:dyDescent="0.35">
      <c r="A40" s="314" t="s">
        <v>94</v>
      </c>
      <c r="B40" s="314"/>
      <c r="C40" s="314"/>
      <c r="D40" s="314"/>
      <c r="E40" s="314"/>
      <c r="F40" s="168"/>
      <c r="G40" s="177">
        <f>SUM(G24:G39)</f>
        <v>5401495.5999999996</v>
      </c>
    </row>
  </sheetData>
  <mergeCells count="30">
    <mergeCell ref="A40:E40"/>
    <mergeCell ref="D29:F29"/>
    <mergeCell ref="D30:F30"/>
    <mergeCell ref="D31:F31"/>
    <mergeCell ref="D33:F33"/>
    <mergeCell ref="D34:F34"/>
    <mergeCell ref="D35:F35"/>
    <mergeCell ref="D36:F36"/>
    <mergeCell ref="D37:F37"/>
    <mergeCell ref="D38:F38"/>
    <mergeCell ref="D39:F39"/>
    <mergeCell ref="D32:F32"/>
    <mergeCell ref="D28:F28"/>
    <mergeCell ref="A11:G11"/>
    <mergeCell ref="A14:G14"/>
    <mergeCell ref="C16:D16"/>
    <mergeCell ref="A17:D17"/>
    <mergeCell ref="A19:E19"/>
    <mergeCell ref="F19:G19"/>
    <mergeCell ref="D23:F23"/>
    <mergeCell ref="D24:F24"/>
    <mergeCell ref="D25:F25"/>
    <mergeCell ref="D26:F26"/>
    <mergeCell ref="D27:F27"/>
    <mergeCell ref="B2:C2"/>
    <mergeCell ref="B3:C3"/>
    <mergeCell ref="B5:C5"/>
    <mergeCell ref="A8:D8"/>
    <mergeCell ref="A10:D10"/>
    <mergeCell ref="A9:D9"/>
  </mergeCells>
  <pageMargins left="0" right="0" top="0.98425196850393704" bottom="0.78740157480314965" header="0.39370078740157483" footer="0.59055118110236227"/>
  <pageSetup paperSize="9" fitToWidth="0" fitToHeight="0" orientation="portrait" r:id="rId1"/>
  <headerFooter>
    <oddHeader>&amp;L&amp;"-,Tučné"&amp;14MĚSTO Štíty&amp;"-,Obyčejné"
&amp;"-,Tučné"&amp;8IČO: 00303453
DIČ: CZ00303453&amp;C&amp;"-,Tučné"&amp;14&amp;A&amp;RRok 2024</oddHeader>
    <oddFooter>&amp;C&amp;A&amp;R&amp;P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34" workbookViewId="0">
      <selection activeCell="J15" sqref="J15"/>
    </sheetView>
  </sheetViews>
  <sheetFormatPr defaultRowHeight="14.4" x14ac:dyDescent="0.3"/>
  <cols>
    <col min="1" max="2" width="6.6640625" style="167" customWidth="1"/>
    <col min="3" max="3" width="18" style="167" customWidth="1"/>
    <col min="4" max="4" width="25.33203125" style="167" customWidth="1"/>
    <col min="5" max="6" width="13.33203125" style="168" customWidth="1"/>
    <col min="7" max="7" width="15.6640625" style="169" customWidth="1"/>
  </cols>
  <sheetData>
    <row r="1" spans="1:7" s="1" customFormat="1" ht="16.8" thickBot="1" x14ac:dyDescent="0.35">
      <c r="A1" s="96" t="s">
        <v>34</v>
      </c>
      <c r="B1" s="97"/>
      <c r="C1" s="98"/>
      <c r="D1" s="99"/>
      <c r="E1" s="100"/>
      <c r="F1" s="101"/>
      <c r="G1" s="108"/>
    </row>
    <row r="2" spans="1:7" s="1" customFormat="1" ht="29.25" customHeight="1" thickBot="1" x14ac:dyDescent="0.35">
      <c r="A2" s="135" t="s">
        <v>172</v>
      </c>
      <c r="B2" s="343" t="s">
        <v>3</v>
      </c>
      <c r="C2" s="344"/>
      <c r="D2" s="136"/>
      <c r="E2" s="137" t="s">
        <v>196</v>
      </c>
      <c r="F2" s="137" t="s">
        <v>197</v>
      </c>
      <c r="G2" s="138" t="s">
        <v>219</v>
      </c>
    </row>
    <row r="3" spans="1:7" ht="14.4" customHeight="1" x14ac:dyDescent="0.3">
      <c r="A3" s="139" t="s">
        <v>173</v>
      </c>
      <c r="B3" s="345" t="s">
        <v>61</v>
      </c>
      <c r="C3" s="346"/>
      <c r="D3" s="140"/>
      <c r="E3" s="141">
        <v>5500000</v>
      </c>
      <c r="F3" s="141">
        <v>5239081.6900000004</v>
      </c>
      <c r="G3" s="142">
        <v>6000000</v>
      </c>
    </row>
    <row r="4" spans="1:7" ht="14.4" customHeight="1" x14ac:dyDescent="0.3">
      <c r="A4" s="143" t="s">
        <v>177</v>
      </c>
      <c r="B4" s="144" t="s">
        <v>178</v>
      </c>
      <c r="C4" s="145"/>
      <c r="D4" s="146"/>
      <c r="E4" s="147">
        <v>12300000</v>
      </c>
      <c r="F4" s="147">
        <v>11184587.98</v>
      </c>
      <c r="G4" s="148">
        <v>12000000</v>
      </c>
    </row>
    <row r="5" spans="1:7" ht="14.4" customHeight="1" x14ac:dyDescent="0.3">
      <c r="A5" s="143" t="s">
        <v>174</v>
      </c>
      <c r="B5" s="347" t="s">
        <v>175</v>
      </c>
      <c r="C5" s="348"/>
      <c r="D5" s="146"/>
      <c r="E5" s="147">
        <v>50000000</v>
      </c>
      <c r="F5" s="147">
        <v>49707591.939999998</v>
      </c>
      <c r="G5" s="148">
        <v>53000000</v>
      </c>
    </row>
    <row r="6" spans="1:7" ht="14.4" customHeight="1" x14ac:dyDescent="0.3">
      <c r="A6" s="143" t="s">
        <v>97</v>
      </c>
      <c r="B6" s="144" t="s">
        <v>207</v>
      </c>
      <c r="C6" s="149"/>
      <c r="D6" s="150"/>
      <c r="E6" s="147">
        <v>2000000</v>
      </c>
      <c r="F6" s="147">
        <v>1596484.09</v>
      </c>
      <c r="G6" s="148">
        <v>2000000</v>
      </c>
    </row>
    <row r="7" spans="1:7" ht="14.4" customHeight="1" thickBot="1" x14ac:dyDescent="0.35">
      <c r="A7" s="151" t="s">
        <v>201</v>
      </c>
      <c r="B7" s="152" t="s">
        <v>88</v>
      </c>
      <c r="C7" s="153"/>
      <c r="D7" s="154"/>
      <c r="E7" s="155">
        <v>23000000</v>
      </c>
      <c r="F7" s="155">
        <v>21647498.18</v>
      </c>
      <c r="G7" s="156">
        <v>23000000</v>
      </c>
    </row>
    <row r="8" spans="1:7" ht="16.5" customHeight="1" thickBot="1" x14ac:dyDescent="0.35">
      <c r="A8" s="349" t="s">
        <v>42</v>
      </c>
      <c r="B8" s="350"/>
      <c r="C8" s="350"/>
      <c r="D8" s="351"/>
      <c r="E8" s="157">
        <f>SUM(E3:E7)</f>
        <v>92800000</v>
      </c>
      <c r="F8" s="157">
        <f>SUM(F3:F7)</f>
        <v>89375243.879999995</v>
      </c>
      <c r="G8" s="158">
        <f>SUM(G3:G7)</f>
        <v>96000000</v>
      </c>
    </row>
    <row r="9" spans="1:7" ht="15.9" customHeight="1" x14ac:dyDescent="0.3">
      <c r="A9" s="353" t="s">
        <v>202</v>
      </c>
      <c r="B9" s="353"/>
      <c r="C9" s="353"/>
      <c r="D9" s="353"/>
      <c r="E9" s="263">
        <v>70800000</v>
      </c>
      <c r="F9" s="263">
        <v>68326639.439999998</v>
      </c>
      <c r="G9" s="159">
        <v>73000000</v>
      </c>
    </row>
    <row r="10" spans="1:7" ht="15.9" customHeight="1" thickBot="1" x14ac:dyDescent="0.35">
      <c r="A10" s="352" t="s">
        <v>203</v>
      </c>
      <c r="B10" s="352"/>
      <c r="C10" s="352"/>
      <c r="D10" s="352"/>
      <c r="E10" s="263">
        <v>22000000</v>
      </c>
      <c r="F10" s="263">
        <v>21048604.440000001</v>
      </c>
      <c r="G10" s="159">
        <v>23000000</v>
      </c>
    </row>
    <row r="11" spans="1:7" x14ac:dyDescent="0.3">
      <c r="A11" s="357" t="s">
        <v>208</v>
      </c>
      <c r="B11" s="357"/>
      <c r="C11" s="357"/>
      <c r="D11" s="357"/>
      <c r="E11" s="357"/>
      <c r="F11" s="357"/>
      <c r="G11" s="357"/>
    </row>
    <row r="12" spans="1:7" ht="9" customHeight="1" x14ac:dyDescent="0.3">
      <c r="A12" s="160"/>
      <c r="B12" s="160"/>
      <c r="C12" s="160"/>
      <c r="D12" s="160"/>
      <c r="E12" s="160"/>
      <c r="F12" s="160"/>
      <c r="G12" s="160"/>
    </row>
    <row r="13" spans="1:7" ht="9" customHeight="1" x14ac:dyDescent="0.3">
      <c r="A13" s="160"/>
      <c r="B13" s="160"/>
      <c r="C13" s="160"/>
      <c r="D13" s="160"/>
      <c r="E13" s="160"/>
      <c r="F13" s="160"/>
      <c r="G13" s="160"/>
    </row>
    <row r="14" spans="1:7" ht="18" thickBot="1" x14ac:dyDescent="0.35">
      <c r="A14" s="318" t="s">
        <v>92</v>
      </c>
      <c r="B14" s="318"/>
      <c r="C14" s="318"/>
      <c r="D14" s="318"/>
      <c r="E14" s="318"/>
      <c r="F14" s="318"/>
      <c r="G14" s="318"/>
    </row>
    <row r="15" spans="1:7" s="1" customFormat="1" ht="29.25" customHeight="1" thickBot="1" x14ac:dyDescent="0.35">
      <c r="A15" s="135" t="s">
        <v>1</v>
      </c>
      <c r="B15" s="161" t="s">
        <v>2</v>
      </c>
      <c r="C15" s="270" t="s">
        <v>3</v>
      </c>
      <c r="D15" s="136"/>
      <c r="E15" s="137" t="s">
        <v>196</v>
      </c>
      <c r="F15" s="137" t="s">
        <v>197</v>
      </c>
      <c r="G15" s="138" t="s">
        <v>219</v>
      </c>
    </row>
    <row r="16" spans="1:7" ht="15" customHeight="1" thickBot="1" x14ac:dyDescent="0.35">
      <c r="A16" s="178" t="s">
        <v>4</v>
      </c>
      <c r="B16" s="179" t="s">
        <v>126</v>
      </c>
      <c r="C16" s="358" t="s">
        <v>127</v>
      </c>
      <c r="D16" s="359"/>
      <c r="E16" s="162">
        <v>1488941.22</v>
      </c>
      <c r="F16" s="162">
        <v>1488941.22</v>
      </c>
      <c r="G16" s="163">
        <v>1736851.5</v>
      </c>
    </row>
    <row r="17" spans="1:7" ht="16.5" customHeight="1" thickBot="1" x14ac:dyDescent="0.35">
      <c r="A17" s="349" t="s">
        <v>176</v>
      </c>
      <c r="B17" s="350"/>
      <c r="C17" s="350"/>
      <c r="D17" s="351"/>
      <c r="E17" s="157">
        <f>SUM(E16)</f>
        <v>1488941.22</v>
      </c>
      <c r="F17" s="157">
        <f>SUM(F16)</f>
        <v>1488941.22</v>
      </c>
      <c r="G17" s="158">
        <f>SUM(G16)</f>
        <v>1736851.5</v>
      </c>
    </row>
    <row r="18" spans="1:7" ht="12" customHeight="1" thickBot="1" x14ac:dyDescent="0.35">
      <c r="A18" s="267"/>
      <c r="B18" s="267"/>
      <c r="C18" s="267"/>
      <c r="D18" s="267"/>
      <c r="E18" s="267"/>
      <c r="F18" s="267"/>
      <c r="G18" s="267"/>
    </row>
    <row r="19" spans="1:7" s="1" customFormat="1" ht="18" thickBot="1" x14ac:dyDescent="0.35">
      <c r="A19" s="318" t="s">
        <v>128</v>
      </c>
      <c r="B19" s="318"/>
      <c r="C19" s="318"/>
      <c r="D19" s="318"/>
      <c r="E19" s="318"/>
      <c r="F19" s="360">
        <f>SUM(G8+G17)</f>
        <v>97736851.5</v>
      </c>
      <c r="G19" s="361"/>
    </row>
    <row r="20" spans="1:7" s="61" customFormat="1" ht="15" customHeight="1" x14ac:dyDescent="0.3">
      <c r="A20" s="164"/>
      <c r="B20" s="164"/>
      <c r="C20" s="164"/>
      <c r="D20" s="164"/>
      <c r="E20" s="164"/>
      <c r="F20" s="165"/>
      <c r="G20" s="165"/>
    </row>
    <row r="21" spans="1:7" ht="15.6" x14ac:dyDescent="0.3">
      <c r="A21" s="166" t="s">
        <v>209</v>
      </c>
      <c r="B21" s="166"/>
    </row>
    <row r="22" spans="1:7" s="93" customFormat="1" ht="10.8" thickBot="1" x14ac:dyDescent="0.25">
      <c r="A22" s="170" t="s">
        <v>180</v>
      </c>
      <c r="B22" s="170"/>
      <c r="C22" s="170"/>
      <c r="D22" s="170"/>
      <c r="E22" s="171"/>
      <c r="F22" s="171"/>
      <c r="G22" s="172"/>
    </row>
    <row r="23" spans="1:7" s="93" customFormat="1" ht="24.75" customHeight="1" thickBot="1" x14ac:dyDescent="0.25">
      <c r="A23" s="135" t="s">
        <v>1</v>
      </c>
      <c r="B23" s="161" t="s">
        <v>2</v>
      </c>
      <c r="C23" s="173" t="s">
        <v>3</v>
      </c>
      <c r="D23" s="343" t="s">
        <v>182</v>
      </c>
      <c r="E23" s="344"/>
      <c r="F23" s="344"/>
      <c r="G23" s="174" t="s">
        <v>219</v>
      </c>
    </row>
    <row r="24" spans="1:7" s="1" customFormat="1" ht="18" customHeight="1" x14ac:dyDescent="0.3">
      <c r="A24" s="265">
        <v>1032</v>
      </c>
      <c r="B24" s="266">
        <v>5225</v>
      </c>
      <c r="C24" s="186" t="s">
        <v>35</v>
      </c>
      <c r="D24" s="362" t="s">
        <v>287</v>
      </c>
      <c r="E24" s="363"/>
      <c r="F24" s="363"/>
      <c r="G24" s="187">
        <v>4257</v>
      </c>
    </row>
    <row r="25" spans="1:7" s="3" customFormat="1" ht="18" customHeight="1" x14ac:dyDescent="0.3">
      <c r="A25" s="180">
        <v>2143</v>
      </c>
      <c r="B25" s="181">
        <v>5229</v>
      </c>
      <c r="C25" s="175" t="s">
        <v>36</v>
      </c>
      <c r="D25" s="354" t="s">
        <v>288</v>
      </c>
      <c r="E25" s="355"/>
      <c r="F25" s="355"/>
      <c r="G25" s="176">
        <v>13356</v>
      </c>
    </row>
    <row r="26" spans="1:7" ht="18" customHeight="1" x14ac:dyDescent="0.3">
      <c r="A26" s="180">
        <v>2143</v>
      </c>
      <c r="B26" s="181">
        <v>5229</v>
      </c>
      <c r="C26" s="175" t="s">
        <v>36</v>
      </c>
      <c r="D26" s="354" t="s">
        <v>284</v>
      </c>
      <c r="E26" s="355"/>
      <c r="F26" s="355"/>
      <c r="G26" s="176">
        <v>4500</v>
      </c>
    </row>
    <row r="27" spans="1:7" s="3" customFormat="1" ht="14.1" customHeight="1" x14ac:dyDescent="0.3">
      <c r="A27" s="180">
        <v>2292</v>
      </c>
      <c r="B27" s="181">
        <v>5323</v>
      </c>
      <c r="C27" s="175" t="s">
        <v>210</v>
      </c>
      <c r="D27" s="354" t="s">
        <v>277</v>
      </c>
      <c r="E27" s="355"/>
      <c r="F27" s="356"/>
      <c r="G27" s="176">
        <v>5000</v>
      </c>
    </row>
    <row r="28" spans="1:7" s="3" customFormat="1" ht="14.1" customHeight="1" x14ac:dyDescent="0.3">
      <c r="A28" s="180">
        <v>2292</v>
      </c>
      <c r="B28" s="181">
        <v>5323</v>
      </c>
      <c r="C28" s="175" t="s">
        <v>195</v>
      </c>
      <c r="D28" s="354" t="s">
        <v>278</v>
      </c>
      <c r="E28" s="355"/>
      <c r="F28" s="356"/>
      <c r="G28" s="176">
        <v>413768.6</v>
      </c>
    </row>
    <row r="29" spans="1:7" ht="18" customHeight="1" x14ac:dyDescent="0.3">
      <c r="A29" s="180">
        <v>3119</v>
      </c>
      <c r="B29" s="181">
        <v>5331</v>
      </c>
      <c r="C29" s="175" t="s">
        <v>181</v>
      </c>
      <c r="D29" s="354" t="s">
        <v>283</v>
      </c>
      <c r="E29" s="355"/>
      <c r="F29" s="355"/>
      <c r="G29" s="176">
        <v>4300000</v>
      </c>
    </row>
    <row r="30" spans="1:7" ht="18" customHeight="1" x14ac:dyDescent="0.3">
      <c r="A30" s="180">
        <v>3119</v>
      </c>
      <c r="B30" s="181">
        <v>5336</v>
      </c>
      <c r="C30" s="175" t="s">
        <v>305</v>
      </c>
      <c r="D30" s="354" t="s">
        <v>309</v>
      </c>
      <c r="E30" s="355"/>
      <c r="F30" s="355"/>
      <c r="G30" s="176">
        <v>4225</v>
      </c>
    </row>
    <row r="31" spans="1:7" ht="18" customHeight="1" x14ac:dyDescent="0.3">
      <c r="A31" s="180">
        <v>3119</v>
      </c>
      <c r="B31" s="181">
        <v>5336</v>
      </c>
      <c r="C31" s="175" t="s">
        <v>305</v>
      </c>
      <c r="D31" s="354" t="s">
        <v>310</v>
      </c>
      <c r="E31" s="355"/>
      <c r="F31" s="355"/>
      <c r="G31" s="176">
        <v>7604.1</v>
      </c>
    </row>
    <row r="32" spans="1:7" ht="18" customHeight="1" x14ac:dyDescent="0.3">
      <c r="A32" s="180">
        <v>3119</v>
      </c>
      <c r="B32" s="181">
        <v>5336</v>
      </c>
      <c r="C32" s="175" t="s">
        <v>305</v>
      </c>
      <c r="D32" s="354" t="s">
        <v>311</v>
      </c>
      <c r="E32" s="355"/>
      <c r="F32" s="355"/>
      <c r="G32" s="176">
        <v>30420.9</v>
      </c>
    </row>
    <row r="33" spans="1:7" ht="18" customHeight="1" x14ac:dyDescent="0.3">
      <c r="A33" s="180">
        <v>3314</v>
      </c>
      <c r="B33" s="181">
        <v>5229</v>
      </c>
      <c r="C33" s="175" t="s">
        <v>36</v>
      </c>
      <c r="D33" s="354" t="s">
        <v>282</v>
      </c>
      <c r="E33" s="355"/>
      <c r="F33" s="355"/>
      <c r="G33" s="176">
        <v>550</v>
      </c>
    </row>
    <row r="34" spans="1:7" s="3" customFormat="1" ht="14.1" customHeight="1" x14ac:dyDescent="0.3">
      <c r="A34" s="180">
        <v>3419</v>
      </c>
      <c r="B34" s="181">
        <v>5222</v>
      </c>
      <c r="C34" s="175" t="s">
        <v>38</v>
      </c>
      <c r="D34" s="354" t="s">
        <v>281</v>
      </c>
      <c r="E34" s="355"/>
      <c r="F34" s="355"/>
      <c r="G34" s="176">
        <v>425000</v>
      </c>
    </row>
    <row r="35" spans="1:7" s="3" customFormat="1" ht="14.1" customHeight="1" x14ac:dyDescent="0.3">
      <c r="A35" s="180">
        <v>3421</v>
      </c>
      <c r="B35" s="181">
        <v>5222</v>
      </c>
      <c r="C35" s="175" t="s">
        <v>38</v>
      </c>
      <c r="D35" s="354" t="s">
        <v>290</v>
      </c>
      <c r="E35" s="355"/>
      <c r="F35" s="356"/>
      <c r="G35" s="176">
        <v>40000</v>
      </c>
    </row>
    <row r="36" spans="1:7" s="3" customFormat="1" ht="14.1" customHeight="1" x14ac:dyDescent="0.3">
      <c r="A36" s="180">
        <v>3900</v>
      </c>
      <c r="B36" s="181">
        <v>5222</v>
      </c>
      <c r="C36" s="175" t="s">
        <v>38</v>
      </c>
      <c r="D36" s="364" t="s">
        <v>291</v>
      </c>
      <c r="E36" s="365"/>
      <c r="F36" s="366"/>
      <c r="G36" s="176">
        <v>20000</v>
      </c>
    </row>
    <row r="37" spans="1:7" s="3" customFormat="1" ht="14.1" customHeight="1" x14ac:dyDescent="0.3">
      <c r="A37" s="180">
        <v>3900</v>
      </c>
      <c r="B37" s="181">
        <v>5222</v>
      </c>
      <c r="C37" s="175" t="s">
        <v>38</v>
      </c>
      <c r="D37" s="364" t="s">
        <v>292</v>
      </c>
      <c r="E37" s="365"/>
      <c r="F37" s="366"/>
      <c r="G37" s="176">
        <v>20000</v>
      </c>
    </row>
    <row r="38" spans="1:7" ht="23.4" customHeight="1" x14ac:dyDescent="0.3">
      <c r="A38" s="180">
        <v>5512</v>
      </c>
      <c r="B38" s="181">
        <v>6322</v>
      </c>
      <c r="C38" s="175" t="s">
        <v>279</v>
      </c>
      <c r="D38" s="354" t="s">
        <v>293</v>
      </c>
      <c r="E38" s="355"/>
      <c r="F38" s="356"/>
      <c r="G38" s="264">
        <v>20000</v>
      </c>
    </row>
    <row r="39" spans="1:7" s="3" customFormat="1" ht="18" customHeight="1" x14ac:dyDescent="0.3">
      <c r="A39" s="180">
        <v>6171</v>
      </c>
      <c r="B39" s="181">
        <v>5221</v>
      </c>
      <c r="C39" s="175" t="s">
        <v>39</v>
      </c>
      <c r="D39" s="354" t="s">
        <v>286</v>
      </c>
      <c r="E39" s="355"/>
      <c r="F39" s="355"/>
      <c r="G39" s="176">
        <v>19912</v>
      </c>
    </row>
    <row r="40" spans="1:7" s="3" customFormat="1" ht="18" customHeight="1" x14ac:dyDescent="0.3">
      <c r="A40" s="180">
        <v>6171</v>
      </c>
      <c r="B40" s="181">
        <v>5229</v>
      </c>
      <c r="C40" s="175" t="s">
        <v>36</v>
      </c>
      <c r="D40" s="354" t="s">
        <v>280</v>
      </c>
      <c r="E40" s="355"/>
      <c r="F40" s="355"/>
      <c r="G40" s="176">
        <v>7452</v>
      </c>
    </row>
    <row r="41" spans="1:7" ht="14.1" customHeight="1" x14ac:dyDescent="0.3">
      <c r="A41" s="180">
        <v>6171</v>
      </c>
      <c r="B41" s="181">
        <v>5321</v>
      </c>
      <c r="C41" s="175" t="s">
        <v>40</v>
      </c>
      <c r="D41" s="354" t="s">
        <v>285</v>
      </c>
      <c r="E41" s="355"/>
      <c r="F41" s="355"/>
      <c r="G41" s="176">
        <v>60000</v>
      </c>
    </row>
    <row r="42" spans="1:7" ht="18" customHeight="1" thickBot="1" x14ac:dyDescent="0.35">
      <c r="A42" s="182">
        <v>6171</v>
      </c>
      <c r="B42" s="183">
        <v>5329</v>
      </c>
      <c r="C42" s="184" t="s">
        <v>41</v>
      </c>
      <c r="D42" s="367" t="s">
        <v>289</v>
      </c>
      <c r="E42" s="368"/>
      <c r="F42" s="368"/>
      <c r="G42" s="185">
        <v>47700</v>
      </c>
    </row>
    <row r="43" spans="1:7" s="1" customFormat="1" ht="15" thickBot="1" x14ac:dyDescent="0.35">
      <c r="A43" s="314" t="s">
        <v>94</v>
      </c>
      <c r="B43" s="314"/>
      <c r="C43" s="314"/>
      <c r="D43" s="314"/>
      <c r="E43" s="314"/>
      <c r="F43" s="168"/>
      <c r="G43" s="177">
        <f>SUM(G24:G42)</f>
        <v>5443745.5999999996</v>
      </c>
    </row>
  </sheetData>
  <mergeCells count="33">
    <mergeCell ref="D23:F23"/>
    <mergeCell ref="D32:F32"/>
    <mergeCell ref="A10:D10"/>
    <mergeCell ref="D30:F30"/>
    <mergeCell ref="D31:F31"/>
    <mergeCell ref="D28:F28"/>
    <mergeCell ref="A11:G11"/>
    <mergeCell ref="A14:G14"/>
    <mergeCell ref="C16:D16"/>
    <mergeCell ref="A17:D17"/>
    <mergeCell ref="A19:E19"/>
    <mergeCell ref="F19:G19"/>
    <mergeCell ref="D24:F24"/>
    <mergeCell ref="D25:F25"/>
    <mergeCell ref="D26:F26"/>
    <mergeCell ref="D27:F27"/>
    <mergeCell ref="B2:C2"/>
    <mergeCell ref="B3:C3"/>
    <mergeCell ref="B5:C5"/>
    <mergeCell ref="A8:D8"/>
    <mergeCell ref="A9:D9"/>
    <mergeCell ref="A43:E43"/>
    <mergeCell ref="D29:F29"/>
    <mergeCell ref="D33:F33"/>
    <mergeCell ref="D34:F34"/>
    <mergeCell ref="D35:F35"/>
    <mergeCell ref="D36:F36"/>
    <mergeCell ref="D37:F37"/>
    <mergeCell ref="D38:F38"/>
    <mergeCell ref="D39:F39"/>
    <mergeCell ref="D40:F40"/>
    <mergeCell ref="D41:F41"/>
    <mergeCell ref="D42:F42"/>
  </mergeCells>
  <pageMargins left="0" right="0" top="0.98425196850393704" bottom="0.78740157480314965" header="0.39370078740157483" footer="0.59055118110236227"/>
  <pageSetup paperSize="9" fitToWidth="0" fitToHeight="0" orientation="portrait" r:id="rId1"/>
  <headerFooter>
    <oddHeader>&amp;L&amp;"-,Tučné"&amp;14MĚSTO Štíty&amp;"-,Obyčejné"
&amp;"-,Tučné"&amp;8IČO: 00303453
DIČ: CZ00303453&amp;C&amp;"-,Tučné"&amp;14&amp;A&amp;RRok 2024</oddHeader>
    <oddFooter>&amp;C&amp;A&amp;R&amp;P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abSelected="1" topLeftCell="A34" workbookViewId="0">
      <selection activeCell="F54" sqref="F54"/>
    </sheetView>
  </sheetViews>
  <sheetFormatPr defaultRowHeight="14.4" x14ac:dyDescent="0.3"/>
  <cols>
    <col min="1" max="2" width="6.6640625" style="167" customWidth="1"/>
    <col min="3" max="3" width="18" style="167" customWidth="1"/>
    <col min="4" max="4" width="25.33203125" style="167" customWidth="1"/>
    <col min="5" max="6" width="13.33203125" style="168" customWidth="1"/>
    <col min="7" max="7" width="15.6640625" style="169" customWidth="1"/>
  </cols>
  <sheetData>
    <row r="1" spans="1:7" s="1" customFormat="1" ht="16.2" x14ac:dyDescent="0.3">
      <c r="A1" s="96" t="s">
        <v>312</v>
      </c>
      <c r="B1" s="97"/>
      <c r="C1" s="98"/>
      <c r="D1" s="99"/>
      <c r="E1" s="100"/>
      <c r="F1" s="101"/>
      <c r="G1" s="108"/>
    </row>
    <row r="2" spans="1:7" ht="15.6" x14ac:dyDescent="0.3">
      <c r="A2" s="166" t="s">
        <v>209</v>
      </c>
      <c r="B2" s="166"/>
    </row>
    <row r="3" spans="1:7" s="93" customFormat="1" ht="10.8" thickBot="1" x14ac:dyDescent="0.25">
      <c r="A3" s="170" t="s">
        <v>180</v>
      </c>
      <c r="B3" s="170"/>
      <c r="C3" s="170"/>
      <c r="D3" s="170"/>
      <c r="E3" s="171"/>
      <c r="F3" s="171"/>
      <c r="G3" s="172"/>
    </row>
    <row r="4" spans="1:7" s="93" customFormat="1" ht="24.75" customHeight="1" thickBot="1" x14ac:dyDescent="0.25">
      <c r="A4" s="135" t="s">
        <v>1</v>
      </c>
      <c r="B4" s="161" t="s">
        <v>2</v>
      </c>
      <c r="C4" s="173" t="s">
        <v>3</v>
      </c>
      <c r="D4" s="343" t="s">
        <v>182</v>
      </c>
      <c r="E4" s="344"/>
      <c r="F4" s="344"/>
      <c r="G4" s="174" t="s">
        <v>219</v>
      </c>
    </row>
    <row r="5" spans="1:7" s="1" customFormat="1" ht="18" customHeight="1" x14ac:dyDescent="0.3">
      <c r="A5" s="265">
        <v>1032</v>
      </c>
      <c r="B5" s="266">
        <v>5225</v>
      </c>
      <c r="C5" s="186" t="s">
        <v>35</v>
      </c>
      <c r="D5" s="362" t="s">
        <v>287</v>
      </c>
      <c r="E5" s="363"/>
      <c r="F5" s="363"/>
      <c r="G5" s="187">
        <v>4257</v>
      </c>
    </row>
    <row r="6" spans="1:7" s="3" customFormat="1" ht="18" customHeight="1" x14ac:dyDescent="0.3">
      <c r="A6" s="180">
        <v>2143</v>
      </c>
      <c r="B6" s="181">
        <v>5229</v>
      </c>
      <c r="C6" s="175" t="s">
        <v>36</v>
      </c>
      <c r="D6" s="354" t="s">
        <v>288</v>
      </c>
      <c r="E6" s="355"/>
      <c r="F6" s="355"/>
      <c r="G6" s="176">
        <v>13356</v>
      </c>
    </row>
    <row r="7" spans="1:7" ht="18" customHeight="1" x14ac:dyDescent="0.3">
      <c r="A7" s="180">
        <v>2143</v>
      </c>
      <c r="B7" s="181">
        <v>5229</v>
      </c>
      <c r="C7" s="175" t="s">
        <v>36</v>
      </c>
      <c r="D7" s="354" t="s">
        <v>284</v>
      </c>
      <c r="E7" s="355"/>
      <c r="F7" s="355"/>
      <c r="G7" s="176">
        <v>4500</v>
      </c>
    </row>
    <row r="8" spans="1:7" s="3" customFormat="1" ht="14.1" customHeight="1" x14ac:dyDescent="0.3">
      <c r="A8" s="180">
        <v>2292</v>
      </c>
      <c r="B8" s="181">
        <v>5323</v>
      </c>
      <c r="C8" s="175" t="s">
        <v>210</v>
      </c>
      <c r="D8" s="354" t="s">
        <v>277</v>
      </c>
      <c r="E8" s="355"/>
      <c r="F8" s="356"/>
      <c r="G8" s="176">
        <v>5000</v>
      </c>
    </row>
    <row r="9" spans="1:7" s="3" customFormat="1" ht="14.1" customHeight="1" x14ac:dyDescent="0.3">
      <c r="A9" s="291">
        <v>2292</v>
      </c>
      <c r="B9" s="292">
        <v>5323</v>
      </c>
      <c r="C9" s="293" t="s">
        <v>195</v>
      </c>
      <c r="D9" s="369" t="s">
        <v>278</v>
      </c>
      <c r="E9" s="370"/>
      <c r="F9" s="371"/>
      <c r="G9" s="294">
        <v>413768.6</v>
      </c>
    </row>
    <row r="10" spans="1:7" ht="18" customHeight="1" x14ac:dyDescent="0.3">
      <c r="A10" s="180">
        <v>3119</v>
      </c>
      <c r="B10" s="181">
        <v>5331</v>
      </c>
      <c r="C10" s="175" t="s">
        <v>181</v>
      </c>
      <c r="D10" s="354" t="s">
        <v>283</v>
      </c>
      <c r="E10" s="355"/>
      <c r="F10" s="355"/>
      <c r="G10" s="176">
        <v>4300000</v>
      </c>
    </row>
    <row r="11" spans="1:7" ht="18" customHeight="1" x14ac:dyDescent="0.3">
      <c r="A11" s="180">
        <v>3314</v>
      </c>
      <c r="B11" s="181">
        <v>5229</v>
      </c>
      <c r="C11" s="175" t="s">
        <v>36</v>
      </c>
      <c r="D11" s="354" t="s">
        <v>282</v>
      </c>
      <c r="E11" s="355"/>
      <c r="F11" s="355"/>
      <c r="G11" s="176">
        <v>550</v>
      </c>
    </row>
    <row r="12" spans="1:7" s="3" customFormat="1" ht="14.1" customHeight="1" x14ac:dyDescent="0.3">
      <c r="A12" s="180">
        <v>3419</v>
      </c>
      <c r="B12" s="181">
        <v>5222</v>
      </c>
      <c r="C12" s="175" t="s">
        <v>38</v>
      </c>
      <c r="D12" s="354" t="s">
        <v>281</v>
      </c>
      <c r="E12" s="355"/>
      <c r="F12" s="355"/>
      <c r="G12" s="176">
        <v>425000</v>
      </c>
    </row>
    <row r="13" spans="1:7" s="3" customFormat="1" ht="14.1" customHeight="1" x14ac:dyDescent="0.3">
      <c r="A13" s="180">
        <v>3421</v>
      </c>
      <c r="B13" s="181">
        <v>5222</v>
      </c>
      <c r="C13" s="175" t="s">
        <v>38</v>
      </c>
      <c r="D13" s="354" t="s">
        <v>290</v>
      </c>
      <c r="E13" s="355"/>
      <c r="F13" s="356"/>
      <c r="G13" s="176">
        <v>40000</v>
      </c>
    </row>
    <row r="14" spans="1:7" s="3" customFormat="1" ht="14.1" customHeight="1" x14ac:dyDescent="0.3">
      <c r="A14" s="180">
        <v>3900</v>
      </c>
      <c r="B14" s="181">
        <v>5222</v>
      </c>
      <c r="C14" s="175" t="s">
        <v>38</v>
      </c>
      <c r="D14" s="364" t="s">
        <v>291</v>
      </c>
      <c r="E14" s="365"/>
      <c r="F14" s="366"/>
      <c r="G14" s="176">
        <v>20000</v>
      </c>
    </row>
    <row r="15" spans="1:7" s="3" customFormat="1" ht="14.1" customHeight="1" x14ac:dyDescent="0.3">
      <c r="A15" s="180">
        <v>3900</v>
      </c>
      <c r="B15" s="181">
        <v>5222</v>
      </c>
      <c r="C15" s="175" t="s">
        <v>38</v>
      </c>
      <c r="D15" s="364" t="s">
        <v>292</v>
      </c>
      <c r="E15" s="365"/>
      <c r="F15" s="366"/>
      <c r="G15" s="176">
        <v>20000</v>
      </c>
    </row>
    <row r="16" spans="1:7" ht="23.4" customHeight="1" x14ac:dyDescent="0.3">
      <c r="A16" s="180">
        <v>5512</v>
      </c>
      <c r="B16" s="181">
        <v>6322</v>
      </c>
      <c r="C16" s="175" t="s">
        <v>279</v>
      </c>
      <c r="D16" s="354" t="s">
        <v>293</v>
      </c>
      <c r="E16" s="355"/>
      <c r="F16" s="356"/>
      <c r="G16" s="264">
        <v>20000</v>
      </c>
    </row>
    <row r="17" spans="1:7" s="3" customFormat="1" ht="18" customHeight="1" x14ac:dyDescent="0.3">
      <c r="A17" s="180">
        <v>6171</v>
      </c>
      <c r="B17" s="181">
        <v>5221</v>
      </c>
      <c r="C17" s="175" t="s">
        <v>39</v>
      </c>
      <c r="D17" s="354" t="s">
        <v>286</v>
      </c>
      <c r="E17" s="355"/>
      <c r="F17" s="355"/>
      <c r="G17" s="176">
        <v>19912</v>
      </c>
    </row>
    <row r="18" spans="1:7" s="3" customFormat="1" ht="18" customHeight="1" x14ac:dyDescent="0.3">
      <c r="A18" s="180">
        <v>6171</v>
      </c>
      <c r="B18" s="181">
        <v>5229</v>
      </c>
      <c r="C18" s="175" t="s">
        <v>36</v>
      </c>
      <c r="D18" s="354" t="s">
        <v>280</v>
      </c>
      <c r="E18" s="355"/>
      <c r="F18" s="355"/>
      <c r="G18" s="176">
        <v>7452</v>
      </c>
    </row>
    <row r="19" spans="1:7" ht="14.1" customHeight="1" x14ac:dyDescent="0.3">
      <c r="A19" s="180">
        <v>6171</v>
      </c>
      <c r="B19" s="181">
        <v>5321</v>
      </c>
      <c r="C19" s="175" t="s">
        <v>40</v>
      </c>
      <c r="D19" s="354" t="s">
        <v>285</v>
      </c>
      <c r="E19" s="355"/>
      <c r="F19" s="355"/>
      <c r="G19" s="176">
        <v>60000</v>
      </c>
    </row>
    <row r="20" spans="1:7" ht="18" customHeight="1" thickBot="1" x14ac:dyDescent="0.35">
      <c r="A20" s="182">
        <v>6171</v>
      </c>
      <c r="B20" s="183">
        <v>5329</v>
      </c>
      <c r="C20" s="184" t="s">
        <v>41</v>
      </c>
      <c r="D20" s="367" t="s">
        <v>289</v>
      </c>
      <c r="E20" s="368"/>
      <c r="F20" s="368"/>
      <c r="G20" s="185">
        <v>47700</v>
      </c>
    </row>
    <row r="21" spans="1:7" s="1" customFormat="1" ht="15" thickBot="1" x14ac:dyDescent="0.35">
      <c r="A21" s="314"/>
      <c r="B21" s="314"/>
      <c r="C21" s="314"/>
      <c r="D21" s="314"/>
      <c r="E21" s="314"/>
      <c r="F21" s="168"/>
      <c r="G21" s="177">
        <f>SUM(G5:G20)</f>
        <v>5401495.5999999996</v>
      </c>
    </row>
    <row r="22" spans="1:7" s="1" customFormat="1" ht="16.2" x14ac:dyDescent="0.3">
      <c r="A22" s="96" t="s">
        <v>313</v>
      </c>
      <c r="B22" s="97"/>
      <c r="C22" s="98"/>
      <c r="D22" s="99"/>
      <c r="E22" s="100"/>
      <c r="F22" s="101"/>
      <c r="G22" s="108"/>
    </row>
    <row r="23" spans="1:7" ht="15.6" x14ac:dyDescent="0.3">
      <c r="A23" s="166" t="s">
        <v>209</v>
      </c>
      <c r="B23" s="166"/>
    </row>
    <row r="24" spans="1:7" s="93" customFormat="1" ht="10.8" thickBot="1" x14ac:dyDescent="0.25">
      <c r="A24" s="170" t="s">
        <v>180</v>
      </c>
      <c r="B24" s="170"/>
      <c r="C24" s="170"/>
      <c r="D24" s="170"/>
      <c r="E24" s="171"/>
      <c r="F24" s="171"/>
      <c r="G24" s="172"/>
    </row>
    <row r="25" spans="1:7" s="93" customFormat="1" ht="24.75" customHeight="1" thickBot="1" x14ac:dyDescent="0.25">
      <c r="A25" s="135" t="s">
        <v>1</v>
      </c>
      <c r="B25" s="161" t="s">
        <v>2</v>
      </c>
      <c r="C25" s="173" t="s">
        <v>3</v>
      </c>
      <c r="D25" s="343" t="s">
        <v>182</v>
      </c>
      <c r="E25" s="344"/>
      <c r="F25" s="344"/>
      <c r="G25" s="174" t="s">
        <v>219</v>
      </c>
    </row>
    <row r="26" spans="1:7" s="1" customFormat="1" ht="18" customHeight="1" x14ac:dyDescent="0.3">
      <c r="A26" s="265">
        <v>1032</v>
      </c>
      <c r="B26" s="266">
        <v>5225</v>
      </c>
      <c r="C26" s="186" t="s">
        <v>35</v>
      </c>
      <c r="D26" s="362" t="s">
        <v>287</v>
      </c>
      <c r="E26" s="363"/>
      <c r="F26" s="363"/>
      <c r="G26" s="187">
        <v>4257</v>
      </c>
    </row>
    <row r="27" spans="1:7" s="3" customFormat="1" ht="18" customHeight="1" x14ac:dyDescent="0.3">
      <c r="A27" s="180">
        <v>2143</v>
      </c>
      <c r="B27" s="181">
        <v>5229</v>
      </c>
      <c r="C27" s="175" t="s">
        <v>36</v>
      </c>
      <c r="D27" s="354" t="s">
        <v>288</v>
      </c>
      <c r="E27" s="355"/>
      <c r="F27" s="355"/>
      <c r="G27" s="176">
        <v>13356</v>
      </c>
    </row>
    <row r="28" spans="1:7" ht="18" customHeight="1" x14ac:dyDescent="0.3">
      <c r="A28" s="180">
        <v>2143</v>
      </c>
      <c r="B28" s="181">
        <v>5229</v>
      </c>
      <c r="C28" s="175" t="s">
        <v>36</v>
      </c>
      <c r="D28" s="354" t="s">
        <v>284</v>
      </c>
      <c r="E28" s="355"/>
      <c r="F28" s="355"/>
      <c r="G28" s="176">
        <v>4500</v>
      </c>
    </row>
    <row r="29" spans="1:7" s="3" customFormat="1" ht="14.1" customHeight="1" x14ac:dyDescent="0.3">
      <c r="A29" s="180">
        <v>2292</v>
      </c>
      <c r="B29" s="181">
        <v>5323</v>
      </c>
      <c r="C29" s="175" t="s">
        <v>210</v>
      </c>
      <c r="D29" s="354" t="s">
        <v>277</v>
      </c>
      <c r="E29" s="355"/>
      <c r="F29" s="356"/>
      <c r="G29" s="176">
        <v>5000</v>
      </c>
    </row>
    <row r="30" spans="1:7" s="3" customFormat="1" ht="14.1" customHeight="1" x14ac:dyDescent="0.3">
      <c r="A30" s="291">
        <v>2292</v>
      </c>
      <c r="B30" s="292">
        <v>5323</v>
      </c>
      <c r="C30" s="293" t="s">
        <v>195</v>
      </c>
      <c r="D30" s="369" t="s">
        <v>278</v>
      </c>
      <c r="E30" s="370"/>
      <c r="F30" s="371"/>
      <c r="G30" s="294">
        <v>383838</v>
      </c>
    </row>
    <row r="31" spans="1:7" ht="18" customHeight="1" x14ac:dyDescent="0.3">
      <c r="A31" s="180">
        <v>3119</v>
      </c>
      <c r="B31" s="181">
        <v>5331</v>
      </c>
      <c r="C31" s="175" t="s">
        <v>181</v>
      </c>
      <c r="D31" s="354" t="s">
        <v>283</v>
      </c>
      <c r="E31" s="355"/>
      <c r="F31" s="355"/>
      <c r="G31" s="176">
        <v>4300000</v>
      </c>
    </row>
    <row r="32" spans="1:7" ht="18" customHeight="1" x14ac:dyDescent="0.3">
      <c r="A32" s="287">
        <v>3119</v>
      </c>
      <c r="B32" s="288">
        <v>5336</v>
      </c>
      <c r="C32" s="289" t="s">
        <v>305</v>
      </c>
      <c r="D32" s="372" t="s">
        <v>309</v>
      </c>
      <c r="E32" s="373"/>
      <c r="F32" s="373"/>
      <c r="G32" s="290">
        <v>4225</v>
      </c>
    </row>
    <row r="33" spans="1:7" ht="18" customHeight="1" x14ac:dyDescent="0.3">
      <c r="A33" s="287">
        <v>3119</v>
      </c>
      <c r="B33" s="288">
        <v>5336</v>
      </c>
      <c r="C33" s="289" t="s">
        <v>305</v>
      </c>
      <c r="D33" s="372" t="s">
        <v>310</v>
      </c>
      <c r="E33" s="373"/>
      <c r="F33" s="373"/>
      <c r="G33" s="290">
        <v>7604.1</v>
      </c>
    </row>
    <row r="34" spans="1:7" ht="18" customHeight="1" x14ac:dyDescent="0.3">
      <c r="A34" s="287">
        <v>3119</v>
      </c>
      <c r="B34" s="288">
        <v>5336</v>
      </c>
      <c r="C34" s="289" t="s">
        <v>305</v>
      </c>
      <c r="D34" s="372" t="s">
        <v>311</v>
      </c>
      <c r="E34" s="373"/>
      <c r="F34" s="373"/>
      <c r="G34" s="290">
        <v>30420.9</v>
      </c>
    </row>
    <row r="35" spans="1:7" ht="18" customHeight="1" x14ac:dyDescent="0.3">
      <c r="A35" s="180">
        <v>3314</v>
      </c>
      <c r="B35" s="181">
        <v>5229</v>
      </c>
      <c r="C35" s="175" t="s">
        <v>36</v>
      </c>
      <c r="D35" s="354" t="s">
        <v>282</v>
      </c>
      <c r="E35" s="355"/>
      <c r="F35" s="355"/>
      <c r="G35" s="176">
        <v>550</v>
      </c>
    </row>
    <row r="36" spans="1:7" s="3" customFormat="1" ht="14.1" customHeight="1" x14ac:dyDescent="0.3">
      <c r="A36" s="180">
        <v>3419</v>
      </c>
      <c r="B36" s="181">
        <v>5222</v>
      </c>
      <c r="C36" s="175" t="s">
        <v>38</v>
      </c>
      <c r="D36" s="354" t="s">
        <v>281</v>
      </c>
      <c r="E36" s="355"/>
      <c r="F36" s="355"/>
      <c r="G36" s="176">
        <v>425000</v>
      </c>
    </row>
    <row r="37" spans="1:7" s="3" customFormat="1" ht="14.1" customHeight="1" x14ac:dyDescent="0.3">
      <c r="A37" s="180">
        <v>3421</v>
      </c>
      <c r="B37" s="181">
        <v>5222</v>
      </c>
      <c r="C37" s="175" t="s">
        <v>38</v>
      </c>
      <c r="D37" s="354" t="s">
        <v>290</v>
      </c>
      <c r="E37" s="355"/>
      <c r="F37" s="356"/>
      <c r="G37" s="176">
        <v>40000</v>
      </c>
    </row>
    <row r="38" spans="1:7" s="3" customFormat="1" ht="14.1" customHeight="1" x14ac:dyDescent="0.3">
      <c r="A38" s="180">
        <v>3900</v>
      </c>
      <c r="B38" s="181">
        <v>5222</v>
      </c>
      <c r="C38" s="175" t="s">
        <v>38</v>
      </c>
      <c r="D38" s="364" t="s">
        <v>291</v>
      </c>
      <c r="E38" s="365"/>
      <c r="F38" s="366"/>
      <c r="G38" s="176">
        <v>20000</v>
      </c>
    </row>
    <row r="39" spans="1:7" s="3" customFormat="1" ht="14.1" customHeight="1" x14ac:dyDescent="0.3">
      <c r="A39" s="180">
        <v>3900</v>
      </c>
      <c r="B39" s="181">
        <v>5222</v>
      </c>
      <c r="C39" s="175" t="s">
        <v>38</v>
      </c>
      <c r="D39" s="364" t="s">
        <v>292</v>
      </c>
      <c r="E39" s="365"/>
      <c r="F39" s="366"/>
      <c r="G39" s="176">
        <v>20000</v>
      </c>
    </row>
    <row r="40" spans="1:7" ht="23.4" customHeight="1" x14ac:dyDescent="0.3">
      <c r="A40" s="180">
        <v>5512</v>
      </c>
      <c r="B40" s="181">
        <v>6322</v>
      </c>
      <c r="C40" s="175" t="s">
        <v>279</v>
      </c>
      <c r="D40" s="354" t="s">
        <v>293</v>
      </c>
      <c r="E40" s="355"/>
      <c r="F40" s="356"/>
      <c r="G40" s="264">
        <v>20000</v>
      </c>
    </row>
    <row r="41" spans="1:7" s="3" customFormat="1" ht="18" customHeight="1" x14ac:dyDescent="0.3">
      <c r="A41" s="180">
        <v>6171</v>
      </c>
      <c r="B41" s="181">
        <v>5221</v>
      </c>
      <c r="C41" s="175" t="s">
        <v>39</v>
      </c>
      <c r="D41" s="354" t="s">
        <v>286</v>
      </c>
      <c r="E41" s="355"/>
      <c r="F41" s="355"/>
      <c r="G41" s="176">
        <v>19912</v>
      </c>
    </row>
    <row r="42" spans="1:7" s="3" customFormat="1" ht="18" customHeight="1" x14ac:dyDescent="0.3">
      <c r="A42" s="180">
        <v>6171</v>
      </c>
      <c r="B42" s="181">
        <v>5229</v>
      </c>
      <c r="C42" s="175" t="s">
        <v>36</v>
      </c>
      <c r="D42" s="354" t="s">
        <v>280</v>
      </c>
      <c r="E42" s="355"/>
      <c r="F42" s="355"/>
      <c r="G42" s="176">
        <v>7452</v>
      </c>
    </row>
    <row r="43" spans="1:7" ht="14.1" customHeight="1" x14ac:dyDescent="0.3">
      <c r="A43" s="180">
        <v>6171</v>
      </c>
      <c r="B43" s="181">
        <v>5321</v>
      </c>
      <c r="C43" s="175" t="s">
        <v>40</v>
      </c>
      <c r="D43" s="354" t="s">
        <v>285</v>
      </c>
      <c r="E43" s="355"/>
      <c r="F43" s="355"/>
      <c r="G43" s="176">
        <v>60000</v>
      </c>
    </row>
    <row r="44" spans="1:7" ht="18" customHeight="1" thickBot="1" x14ac:dyDescent="0.35">
      <c r="A44" s="182">
        <v>6171</v>
      </c>
      <c r="B44" s="183">
        <v>5329</v>
      </c>
      <c r="C44" s="184" t="s">
        <v>41</v>
      </c>
      <c r="D44" s="367" t="s">
        <v>289</v>
      </c>
      <c r="E44" s="368"/>
      <c r="F44" s="368"/>
      <c r="G44" s="185">
        <v>47700</v>
      </c>
    </row>
    <row r="45" spans="1:7" s="1" customFormat="1" ht="15" thickBot="1" x14ac:dyDescent="0.35">
      <c r="A45" s="314" t="s">
        <v>94</v>
      </c>
      <c r="B45" s="314"/>
      <c r="C45" s="314"/>
      <c r="D45" s="314"/>
      <c r="E45" s="314"/>
      <c r="F45" s="295" t="s">
        <v>314</v>
      </c>
      <c r="G45" s="177">
        <f>SUM(G26:G44)</f>
        <v>5413815</v>
      </c>
    </row>
  </sheetData>
  <mergeCells count="39">
    <mergeCell ref="A45:E45"/>
    <mergeCell ref="D34:F34"/>
    <mergeCell ref="D35:F35"/>
    <mergeCell ref="D36:F36"/>
    <mergeCell ref="D37:F37"/>
    <mergeCell ref="D38:F38"/>
    <mergeCell ref="D39:F39"/>
    <mergeCell ref="D40:F40"/>
    <mergeCell ref="D41:F41"/>
    <mergeCell ref="D42:F42"/>
    <mergeCell ref="D43:F43"/>
    <mergeCell ref="D44:F44"/>
    <mergeCell ref="D33:F33"/>
    <mergeCell ref="D19:F19"/>
    <mergeCell ref="D20:F20"/>
    <mergeCell ref="A21:E21"/>
    <mergeCell ref="D25:F25"/>
    <mergeCell ref="D26:F26"/>
    <mergeCell ref="D27:F27"/>
    <mergeCell ref="D28:F28"/>
    <mergeCell ref="D29:F29"/>
    <mergeCell ref="D30:F30"/>
    <mergeCell ref="D31:F31"/>
    <mergeCell ref="D32:F32"/>
    <mergeCell ref="D18:F18"/>
    <mergeCell ref="D10:F10"/>
    <mergeCell ref="D11:F11"/>
    <mergeCell ref="D12:F12"/>
    <mergeCell ref="D4:F4"/>
    <mergeCell ref="D5:F5"/>
    <mergeCell ref="D6:F6"/>
    <mergeCell ref="D7:F7"/>
    <mergeCell ref="D8:F8"/>
    <mergeCell ref="D9:F9"/>
    <mergeCell ref="D13:F13"/>
    <mergeCell ref="D14:F14"/>
    <mergeCell ref="D15:F15"/>
    <mergeCell ref="D16:F16"/>
    <mergeCell ref="D17:F17"/>
  </mergeCells>
  <pageMargins left="0" right="0" top="0.98425196850393704" bottom="0" header="0.39370078740157483" footer="0.59055118110236227"/>
  <pageSetup paperSize="9" fitToWidth="0" fitToHeight="0" orientation="portrait" r:id="rId1"/>
  <headerFooter>
    <oddHeader>&amp;L&amp;"-,Tučné"&amp;14MĚSTO Štíty&amp;"-,Obyčejné"
&amp;"-,Tučné"&amp;8IČO: 00303453
DIČ: CZ00303453&amp;C&amp;"-,Tučné"&amp;14&amp;A&amp;RRok 2024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5</vt:i4>
      </vt:variant>
    </vt:vector>
  </HeadingPairs>
  <TitlesOfParts>
    <vt:vector size="13" baseType="lpstr">
      <vt:lpstr>Přehled o stavu rozpočtu 2024</vt:lpstr>
      <vt:lpstr>PŘÍJMY 2024 - NÁVRH ROZPOČTU</vt:lpstr>
      <vt:lpstr>PŘÍJMY 2024-ROZPOČET SCHVÁLENÝ</vt:lpstr>
      <vt:lpstr>PŘÍJMY 2024-změna od NÁVRHU</vt:lpstr>
      <vt:lpstr>Komentář k ROZPOČTU schv. 2024</vt:lpstr>
      <vt:lpstr>VÝDAJE 2024 - NÁVRH ROZPOČTU</vt:lpstr>
      <vt:lpstr>VÝDAJE 2024-ROZPOČET SCHVÁLENÝ</vt:lpstr>
      <vt:lpstr>VÝDAJE 2024-změna od návrhu</vt:lpstr>
      <vt:lpstr>'Přehled o stavu rozpočtu 2024'!Názvy_tisku</vt:lpstr>
      <vt:lpstr>'PŘÍJMY 2024 - NÁVRH ROZPOČTU'!Názvy_tisku</vt:lpstr>
      <vt:lpstr>'PŘÍJMY 2024-ROZPOČET SCHVÁLENÝ'!Názvy_tisku</vt:lpstr>
      <vt:lpstr>'PŘÍJMY 2024-změna od NÁVRHU'!Názvy_tisku</vt:lpstr>
      <vt:lpstr>'Komentář k ROZPOČTU schv. 2024'!Oblast_tisku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Pavlína Minářová</dc:creator>
  <cp:lastModifiedBy>Pavlína Minářová</cp:lastModifiedBy>
  <cp:lastPrinted>2024-04-24T13:01:36Z</cp:lastPrinted>
  <dcterms:created xsi:type="dcterms:W3CDTF">2021-02-27T14:36:32Z</dcterms:created>
  <dcterms:modified xsi:type="dcterms:W3CDTF">2024-04-24T13:08:55Z</dcterms:modified>
</cp:coreProperties>
</file>