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570" windowWidth="17895" windowHeight="6600" firstSheet="7" activeTab="8"/>
  </bookViews>
  <sheets>
    <sheet name="Přehled o stavu rozpočtu 2023" sheetId="6" r:id="rId1"/>
    <sheet name="ROZPOČET SCHVÁLENÝ-PŘÍJMY 2023" sheetId="23" r:id="rId2"/>
    <sheet name="ROZPOČET SCHVÁLENÝ-VÝDAJE 2023" sheetId="26" r:id="rId3"/>
    <sheet name="Komentář - rozpočet schválený " sheetId="28" r:id="rId4"/>
    <sheet name="VÝDAJE 2023 - rozpis rozpočtu " sheetId="30" r:id="rId5"/>
    <sheet name="VÝDAJE 2023-koment. k rozpisu" sheetId="31" r:id="rId6"/>
    <sheet name="Komentář - změna od návrhu " sheetId="29" r:id="rId7"/>
    <sheet name="PŘÍJMY 2023 - NÁVRH" sheetId="27" r:id="rId8"/>
    <sheet name="Komentář k návrhu rozpočtu 2023" sheetId="24" r:id="rId9"/>
  </sheets>
  <definedNames>
    <definedName name="_xlnm.Print_Titles" localSheetId="0">'Přehled o stavu rozpočtu 2023'!$1:$2</definedName>
    <definedName name="_xlnm.Print_Titles" localSheetId="7">'PŘÍJMY 2023 - NÁVRH'!$1:$3</definedName>
    <definedName name="_xlnm.Print_Titles" localSheetId="1">'ROZPOČET SCHVÁLENÝ-PŘÍJMY 2023'!$1:$3</definedName>
    <definedName name="_xlnm.Print_Titles" localSheetId="4">'VÝDAJE 2023 - rozpis rozpočtu '!$1:$3</definedName>
  </definedNames>
  <calcPr calcId="145621"/>
</workbook>
</file>

<file path=xl/calcChain.xml><?xml version="1.0" encoding="utf-8"?>
<calcChain xmlns="http://schemas.openxmlformats.org/spreadsheetml/2006/main">
  <c r="A664" i="31" l="1"/>
  <c r="A633" i="31"/>
  <c r="A624" i="31"/>
  <c r="F33" i="30" l="1"/>
  <c r="E33" i="30"/>
  <c r="D33" i="30"/>
  <c r="F422" i="30" l="1"/>
  <c r="E422" i="30"/>
  <c r="D422" i="30"/>
  <c r="F416" i="30"/>
  <c r="E416" i="30"/>
  <c r="D416" i="30"/>
  <c r="F413" i="30"/>
  <c r="E413" i="30"/>
  <c r="D413" i="30"/>
  <c r="F411" i="30"/>
  <c r="E411" i="30"/>
  <c r="D411" i="30"/>
  <c r="F408" i="30"/>
  <c r="E408" i="30"/>
  <c r="D408" i="30"/>
  <c r="F405" i="30"/>
  <c r="E405" i="30"/>
  <c r="D405" i="30"/>
  <c r="F403" i="30"/>
  <c r="E403" i="30"/>
  <c r="D403" i="30"/>
  <c r="F399" i="30"/>
  <c r="E399" i="30"/>
  <c r="D399" i="30"/>
  <c r="F394" i="30"/>
  <c r="E394" i="30"/>
  <c r="D394" i="30"/>
  <c r="F391" i="30"/>
  <c r="E391" i="30"/>
  <c r="D391" i="30"/>
  <c r="F352" i="30"/>
  <c r="E352" i="30"/>
  <c r="D352" i="30"/>
  <c r="F341" i="30"/>
  <c r="E341" i="30"/>
  <c r="D341" i="30"/>
  <c r="F331" i="30"/>
  <c r="E331" i="30"/>
  <c r="D331" i="30"/>
  <c r="F326" i="30"/>
  <c r="E326" i="30"/>
  <c r="D326" i="30"/>
  <c r="F321" i="30"/>
  <c r="E321" i="30"/>
  <c r="D321" i="30"/>
  <c r="F298" i="30"/>
  <c r="E298" i="30"/>
  <c r="D298" i="30"/>
  <c r="F294" i="30"/>
  <c r="E294" i="30"/>
  <c r="D294" i="30"/>
  <c r="F291" i="30"/>
  <c r="E291" i="30"/>
  <c r="D291" i="30"/>
  <c r="F286" i="30"/>
  <c r="E286" i="30"/>
  <c r="D286" i="30"/>
  <c r="F273" i="30"/>
  <c r="E273" i="30"/>
  <c r="D273" i="30"/>
  <c r="F271" i="30"/>
  <c r="E271" i="30"/>
  <c r="D271" i="30"/>
  <c r="F266" i="30"/>
  <c r="E266" i="30"/>
  <c r="D266" i="30"/>
  <c r="F264" i="30"/>
  <c r="E264" i="30"/>
  <c r="D264" i="30"/>
  <c r="F256" i="30"/>
  <c r="E256" i="30"/>
  <c r="D256" i="30"/>
  <c r="F254" i="30"/>
  <c r="E254" i="30"/>
  <c r="D254" i="30"/>
  <c r="F251" i="30"/>
  <c r="E251" i="30"/>
  <c r="D251" i="30"/>
  <c r="F223" i="30"/>
  <c r="E223" i="30"/>
  <c r="D223" i="30"/>
  <c r="F221" i="30"/>
  <c r="E221" i="30"/>
  <c r="D221" i="30"/>
  <c r="F219" i="30"/>
  <c r="E219" i="30"/>
  <c r="D219" i="30"/>
  <c r="F212" i="30"/>
  <c r="E212" i="30"/>
  <c r="D212" i="30"/>
  <c r="F207" i="30"/>
  <c r="E207" i="30"/>
  <c r="D207" i="30"/>
  <c r="F194" i="30"/>
  <c r="E194" i="30"/>
  <c r="D194" i="30"/>
  <c r="F179" i="30"/>
  <c r="E179" i="30"/>
  <c r="D179" i="30"/>
  <c r="F164" i="30"/>
  <c r="E164" i="30"/>
  <c r="D164" i="30"/>
  <c r="F156" i="30"/>
  <c r="E156" i="30"/>
  <c r="D156" i="30"/>
  <c r="F143" i="30"/>
  <c r="E143" i="30"/>
  <c r="D143" i="30"/>
  <c r="F137" i="30"/>
  <c r="E137" i="30"/>
  <c r="D137" i="30"/>
  <c r="F134" i="30"/>
  <c r="E134" i="30"/>
  <c r="D134" i="30"/>
  <c r="F130" i="30"/>
  <c r="E130" i="30"/>
  <c r="D130" i="30"/>
  <c r="F112" i="30"/>
  <c r="E112" i="30"/>
  <c r="D112" i="30"/>
  <c r="F89" i="30"/>
  <c r="E89" i="30"/>
  <c r="D89" i="30"/>
  <c r="F87" i="30"/>
  <c r="E87" i="30"/>
  <c r="D87" i="30"/>
  <c r="F84" i="30"/>
  <c r="E84" i="30"/>
  <c r="D84" i="30"/>
  <c r="F80" i="30"/>
  <c r="E80" i="30"/>
  <c r="D80" i="30"/>
  <c r="F76" i="30"/>
  <c r="E76" i="30"/>
  <c r="D76" i="30"/>
  <c r="F74" i="30"/>
  <c r="E74" i="30"/>
  <c r="D74" i="30"/>
  <c r="F54" i="30"/>
  <c r="E54" i="30"/>
  <c r="D54" i="30"/>
  <c r="F36" i="30"/>
  <c r="E36" i="30"/>
  <c r="D36" i="30"/>
  <c r="F30" i="30"/>
  <c r="E30" i="30"/>
  <c r="D30" i="30"/>
  <c r="F22" i="30"/>
  <c r="E22" i="30"/>
  <c r="D22" i="30"/>
  <c r="F10" i="30"/>
  <c r="E10" i="30"/>
  <c r="D10" i="30"/>
  <c r="D417" i="30" l="1"/>
  <c r="E417" i="30"/>
  <c r="F417" i="30"/>
  <c r="E424" i="30" s="1"/>
  <c r="F115" i="27"/>
  <c r="E115" i="27"/>
  <c r="D115" i="27"/>
  <c r="F107" i="27"/>
  <c r="E107" i="27"/>
  <c r="D107" i="27"/>
  <c r="F105" i="27"/>
  <c r="F108" i="27" s="1"/>
  <c r="E117" i="27" s="1"/>
  <c r="E105" i="27"/>
  <c r="D105" i="27"/>
  <c r="F103" i="27"/>
  <c r="E103" i="27"/>
  <c r="E108" i="27" s="1"/>
  <c r="D103" i="27"/>
  <c r="F101" i="27"/>
  <c r="E101" i="27"/>
  <c r="D101" i="27"/>
  <c r="D108" i="27" s="1"/>
  <c r="F98" i="27"/>
  <c r="E98" i="27"/>
  <c r="D98" i="27"/>
  <c r="F96" i="27"/>
  <c r="E96" i="27"/>
  <c r="D96" i="27"/>
  <c r="F94" i="27"/>
  <c r="E94" i="27"/>
  <c r="D94" i="27"/>
  <c r="F92" i="27"/>
  <c r="E92" i="27"/>
  <c r="D92" i="27"/>
  <c r="F90" i="27"/>
  <c r="E90" i="27"/>
  <c r="D90" i="27"/>
  <c r="F87" i="27"/>
  <c r="E87" i="27"/>
  <c r="D87" i="27"/>
  <c r="F83" i="27"/>
  <c r="E83" i="27"/>
  <c r="D83" i="27"/>
  <c r="F81" i="27"/>
  <c r="E81" i="27"/>
  <c r="D81" i="27"/>
  <c r="F73" i="27"/>
  <c r="E73" i="27"/>
  <c r="D73" i="27"/>
  <c r="F70" i="27"/>
  <c r="E70" i="27"/>
  <c r="D70" i="27"/>
  <c r="F68" i="27"/>
  <c r="E68" i="27"/>
  <c r="D68" i="27"/>
  <c r="F63" i="27"/>
  <c r="E63" i="27"/>
  <c r="D63" i="27"/>
  <c r="F59" i="27"/>
  <c r="E59" i="27"/>
  <c r="D59" i="27"/>
  <c r="F55" i="27"/>
  <c r="E55" i="27"/>
  <c r="D55" i="27"/>
  <c r="F53" i="27"/>
  <c r="E53" i="27"/>
  <c r="D53" i="27"/>
  <c r="F45" i="27"/>
  <c r="E45" i="27"/>
  <c r="D45" i="27"/>
  <c r="F42" i="27"/>
  <c r="E42" i="27"/>
  <c r="D42" i="27"/>
  <c r="F40" i="27"/>
  <c r="E40" i="27"/>
  <c r="D40" i="27"/>
  <c r="F38" i="27"/>
  <c r="E38" i="27"/>
  <c r="D38" i="27"/>
  <c r="F35" i="27"/>
  <c r="E35" i="27"/>
  <c r="D35" i="27"/>
  <c r="F32" i="27"/>
  <c r="E32" i="27"/>
  <c r="D32" i="27"/>
  <c r="F27" i="27"/>
  <c r="E27" i="27"/>
  <c r="D27" i="27"/>
  <c r="E108" i="23" l="1"/>
  <c r="D108" i="23"/>
  <c r="F107" i="23"/>
  <c r="E107" i="23"/>
  <c r="D107" i="23"/>
  <c r="F101" i="23" l="1"/>
  <c r="E101" i="23"/>
  <c r="D101" i="23"/>
  <c r="G40" i="26" l="1"/>
  <c r="C27" i="6" l="1"/>
  <c r="C28" i="6"/>
  <c r="G17" i="26" l="1"/>
  <c r="F17" i="26"/>
  <c r="E17" i="26"/>
  <c r="G8" i="26"/>
  <c r="F8" i="26"/>
  <c r="E8" i="26"/>
  <c r="F115" i="23"/>
  <c r="E115" i="23"/>
  <c r="D115" i="23"/>
  <c r="F19" i="26" l="1"/>
  <c r="E105" i="23"/>
  <c r="F105" i="23"/>
  <c r="D105" i="23"/>
  <c r="E103" i="23"/>
  <c r="F103" i="23"/>
  <c r="D103" i="23"/>
  <c r="E98" i="23"/>
  <c r="F98" i="23"/>
  <c r="D98" i="23"/>
  <c r="E96" i="23"/>
  <c r="F96" i="23"/>
  <c r="D96" i="23"/>
  <c r="E94" i="23"/>
  <c r="F94" i="23"/>
  <c r="D94" i="23"/>
  <c r="E92" i="23"/>
  <c r="F92" i="23"/>
  <c r="D92" i="23"/>
  <c r="E90" i="23"/>
  <c r="F90" i="23"/>
  <c r="D90" i="23"/>
  <c r="E87" i="23"/>
  <c r="F87" i="23"/>
  <c r="D87" i="23"/>
  <c r="E83" i="23"/>
  <c r="F83" i="23"/>
  <c r="D83" i="23"/>
  <c r="E81" i="23"/>
  <c r="F81" i="23"/>
  <c r="F108" i="23" s="1"/>
  <c r="D81" i="23"/>
  <c r="E73" i="23"/>
  <c r="F73" i="23"/>
  <c r="D73" i="23"/>
  <c r="E70" i="23"/>
  <c r="F70" i="23"/>
  <c r="D70" i="23"/>
  <c r="E68" i="23"/>
  <c r="F68" i="23"/>
  <c r="D68" i="23"/>
  <c r="E63" i="23"/>
  <c r="F63" i="23"/>
  <c r="D63" i="23"/>
  <c r="E59" i="23"/>
  <c r="F59" i="23"/>
  <c r="D59" i="23"/>
  <c r="E55" i="23"/>
  <c r="F55" i="23"/>
  <c r="D55" i="23"/>
  <c r="E53" i="23"/>
  <c r="F53" i="23"/>
  <c r="D53" i="23"/>
  <c r="E45" i="23"/>
  <c r="F45" i="23"/>
  <c r="D45" i="23"/>
  <c r="E42" i="23"/>
  <c r="F42" i="23"/>
  <c r="D42" i="23"/>
  <c r="E40" i="23"/>
  <c r="F40" i="23"/>
  <c r="D40" i="23"/>
  <c r="E38" i="23"/>
  <c r="F38" i="23"/>
  <c r="D38" i="23"/>
  <c r="E35" i="23"/>
  <c r="F35" i="23"/>
  <c r="D35" i="23"/>
  <c r="E32" i="23"/>
  <c r="F32" i="23"/>
  <c r="D32" i="23"/>
  <c r="E27" i="23"/>
  <c r="F27" i="23"/>
  <c r="D27" i="23"/>
  <c r="E117" i="23" l="1"/>
  <c r="C31" i="6" l="1"/>
  <c r="E16" i="6"/>
  <c r="E10" i="6"/>
  <c r="C23" i="6" s="1"/>
  <c r="E6" i="6"/>
  <c r="C22" i="6" l="1"/>
  <c r="C24" i="6" s="1"/>
  <c r="C35" i="6"/>
  <c r="C34" i="6" l="1"/>
  <c r="C36" i="6" s="1"/>
</calcChain>
</file>

<file path=xl/sharedStrings.xml><?xml version="1.0" encoding="utf-8"?>
<sst xmlns="http://schemas.openxmlformats.org/spreadsheetml/2006/main" count="2357" uniqueCount="916">
  <si>
    <t>I. ROZPOČTOVÉ PŘÍJMY</t>
  </si>
  <si>
    <t>Paragraf</t>
  </si>
  <si>
    <t>Položka</t>
  </si>
  <si>
    <t>Text</t>
  </si>
  <si>
    <t>0000</t>
  </si>
  <si>
    <t>Správní poplatky</t>
  </si>
  <si>
    <t>Neinv.př.transfery ze SR v rámci souhr.dot.vztahu</t>
  </si>
  <si>
    <t>Neinvestiční přijaté transfery od obcí</t>
  </si>
  <si>
    <t>Neinvestiční přijaté transfery od krajů</t>
  </si>
  <si>
    <t>Bez ODPA</t>
  </si>
  <si>
    <t>Podpora ostatních produkčních činností</t>
  </si>
  <si>
    <t>Cestovní ruch</t>
  </si>
  <si>
    <t>Pitná voda</t>
  </si>
  <si>
    <t>Činnosti knihovnické</t>
  </si>
  <si>
    <t>Ostatní nedaňové příjmy jinde nezařazené</t>
  </si>
  <si>
    <t>Ostatní záležitosti kultury</t>
  </si>
  <si>
    <t>Ostatní zdravotnická zaříz.a služby pro zdravot.</t>
  </si>
  <si>
    <t>Bytové hospodářství</t>
  </si>
  <si>
    <t>Nebytové hospodářství</t>
  </si>
  <si>
    <t>Pohřebnictví</t>
  </si>
  <si>
    <t>Výstavba a údržba místních inženýrských sítí</t>
  </si>
  <si>
    <t>Ostatní příjmy z vlastní činnosti</t>
  </si>
  <si>
    <t>Sběr a svoz nebezpečných odpadů</t>
  </si>
  <si>
    <t>Sběr a svoz komunálních odpadů</t>
  </si>
  <si>
    <t>Využívání a zneškodňování nebezpečných odpadů</t>
  </si>
  <si>
    <t>Využívání a zneškodňování komun.odpadů</t>
  </si>
  <si>
    <t>Ostatní nakládání s odpady</t>
  </si>
  <si>
    <t>5213</t>
  </si>
  <si>
    <t>Krizová opatření</t>
  </si>
  <si>
    <t>5512</t>
  </si>
  <si>
    <t>Požární ochrana - dobrovolná část</t>
  </si>
  <si>
    <t>Činnost místní správy</t>
  </si>
  <si>
    <t>Obecné příjmy a výdaje z finančních operací</t>
  </si>
  <si>
    <t>Převody z rozpočtových účtů</t>
  </si>
  <si>
    <t>Převody vlastním fondům v rozpočtech územní úrovně</t>
  </si>
  <si>
    <t>Ostatní činnosti j.n.</t>
  </si>
  <si>
    <t>ROZPOČTOVÉ PŘÍJMY CELKEM</t>
  </si>
  <si>
    <t>II. ROZPOČTOVÉ VÝDAJE</t>
  </si>
  <si>
    <t>Neinv.transfery společenstvím vlastníků jednotek</t>
  </si>
  <si>
    <t>Ostatní neinv.transfery nezisk.a podob.organizacím</t>
  </si>
  <si>
    <t>Silnice</t>
  </si>
  <si>
    <t>Ostatní záležitosti kultury,církví a sděl.prostř.</t>
  </si>
  <si>
    <t>Neinvestiční transfery spolkům</t>
  </si>
  <si>
    <t>Neinv.transf. fundacím, ústavům a obecně prosp.sp.</t>
  </si>
  <si>
    <t>Neinvestiční transfery obcím</t>
  </si>
  <si>
    <t>Ostatní neinv.transfery veř.rozp.územní úrovně</t>
  </si>
  <si>
    <t>ROZPOČTOVÉ VÝDAJE CELKEM</t>
  </si>
  <si>
    <t>8115</t>
  </si>
  <si>
    <t>8123</t>
  </si>
  <si>
    <t>8901</t>
  </si>
  <si>
    <t xml:space="preserve">PŘÍJMY </t>
  </si>
  <si>
    <t>Příjmy</t>
  </si>
  <si>
    <r>
      <t xml:space="preserve">                               </t>
    </r>
    <r>
      <rPr>
        <b/>
        <sz val="13"/>
        <rFont val="Times New Roman"/>
        <family val="1"/>
        <charset val="238"/>
      </rPr>
      <t xml:space="preserve"> nedaňové</t>
    </r>
    <r>
      <rPr>
        <sz val="13"/>
        <rFont val="Times New Roman"/>
        <family val="1"/>
        <charset val="238"/>
      </rPr>
      <t xml:space="preserve"> </t>
    </r>
    <r>
      <rPr>
        <sz val="10"/>
        <rFont val="Times New Roman"/>
        <family val="1"/>
        <charset val="238"/>
      </rPr>
      <t xml:space="preserve">(položky 2xxx)   </t>
    </r>
    <r>
      <rPr>
        <sz val="13"/>
        <rFont val="Times New Roman"/>
        <family val="1"/>
        <charset val="238"/>
      </rPr>
      <t xml:space="preserve">  </t>
    </r>
  </si>
  <si>
    <r>
      <t xml:space="preserve">kapitálové </t>
    </r>
    <r>
      <rPr>
        <sz val="10"/>
        <rFont val="Times New Roman"/>
        <family val="1"/>
        <charset val="238"/>
      </rPr>
      <t>(položky  3xxx)</t>
    </r>
  </si>
  <si>
    <r>
      <t xml:space="preserve">Daňové příjmy </t>
    </r>
    <r>
      <rPr>
        <sz val="10"/>
        <rFont val="Times New Roman"/>
        <family val="1"/>
        <charset val="238"/>
      </rPr>
      <t xml:space="preserve">= jedná se o příjmy z daní a poplatků. </t>
    </r>
  </si>
  <si>
    <t>§</t>
  </si>
  <si>
    <t>Daně</t>
  </si>
  <si>
    <r>
      <t xml:space="preserve">• </t>
    </r>
    <r>
      <rPr>
        <sz val="7"/>
        <rFont val="Times New Roman"/>
        <family val="1"/>
        <charset val="238"/>
      </rPr>
      <t xml:space="preserve">  pol.</t>
    </r>
  </si>
  <si>
    <r>
      <t xml:space="preserve">• </t>
    </r>
    <r>
      <rPr>
        <strike/>
        <sz val="7"/>
        <rFont val="Times New Roman"/>
        <family val="1"/>
        <charset val="238"/>
      </rPr>
      <t xml:space="preserve">  pol.</t>
    </r>
  </si>
  <si>
    <t>Daně a poplatky z vybraných činností a služeb</t>
  </si>
  <si>
    <r>
      <t xml:space="preserve">Správní poplatky </t>
    </r>
    <r>
      <rPr>
        <sz val="10"/>
        <rFont val="Times New Roman"/>
        <family val="1"/>
        <charset val="238"/>
      </rPr>
      <t>- poplatky stanovené zákonem o správních poplatcích za správní úkony a správní řízení, jehož výsledkem jsou vydaná povolení, rozhodnutí apod. - např.  některé výkony matriky - např. ověřování podpisů, evidence obyvatel - změna TP, projekt Czech POINT - výpisy z rejstříku trestů, katastru nemovitostí, obchodního a živnostenského rejstříku.</t>
    </r>
  </si>
  <si>
    <r>
      <t xml:space="preserve">Nedaňové příjmy </t>
    </r>
    <r>
      <rPr>
        <b/>
        <sz val="10"/>
        <rFont val="Times New Roman"/>
        <family val="1"/>
        <charset val="238"/>
      </rPr>
      <t>=</t>
    </r>
    <r>
      <rPr>
        <b/>
        <sz val="12"/>
        <rFont val="Times New Roman"/>
        <family val="1"/>
        <charset val="238"/>
      </rPr>
      <t xml:space="preserve"> </t>
    </r>
    <r>
      <rPr>
        <sz val="10"/>
        <rFont val="Times New Roman"/>
        <family val="1"/>
        <charset val="238"/>
      </rPr>
      <t>zahrnují především příjmy z poskytování služeb, nájemné atd. - viz rozpis na jednotlivých § rozp.skladby.</t>
    </r>
  </si>
  <si>
    <r>
      <t>Kapitálové příjmy</t>
    </r>
    <r>
      <rPr>
        <sz val="10"/>
        <rFont val="Times New Roman"/>
        <family val="1"/>
        <charset val="238"/>
      </rPr>
      <t xml:space="preserve"> = jedná se zejména o příjmy související s prodejem dlouhodobého majetku - především § 3639.</t>
    </r>
  </si>
  <si>
    <t>Přijaté transfery - dotace a příspěvky</t>
  </si>
  <si>
    <t xml:space="preserve">Poznámka : </t>
  </si>
  <si>
    <t>Lesní hospodářství</t>
  </si>
  <si>
    <t>Podpora ostatních produkčních činností = (LES)</t>
  </si>
  <si>
    <t>Vnitřní obchod, služby a cestovní ruch</t>
  </si>
  <si>
    <t>Cestovní ruch = (TURISTICKÉ A INFORMAČNÍ CENTRUM Štíty)</t>
  </si>
  <si>
    <t xml:space="preserve">TIC Štíty - prodej zboží - např. prodej kartografického zboží, prodej pohlednic, prodej knih, prodej suvenýrů a reklamních předmětů, prodej poštovních známek. </t>
  </si>
  <si>
    <t>Vodní hospodářství</t>
  </si>
  <si>
    <t>Pitná voda = (VEŘEJNÉ VODOVODY, zdroje pitné vody, VODOJEM)</t>
  </si>
  <si>
    <t>Příjmy související se zásobováním pitnou vodou - VODNÉ.</t>
  </si>
  <si>
    <t>Odvádění a čištění odpadních vod a nakládání s kaly = (KANALIZACE a ČOV)</t>
  </si>
  <si>
    <t>Příjmy za odvádění odpadních vod - STOČNÉ.</t>
  </si>
  <si>
    <t>Kultura</t>
  </si>
  <si>
    <t>Činnosti knihovnické (KNIHOVNY)</t>
  </si>
  <si>
    <t>Ostatní záležitosti kultury = (KULTURNÍ DOMY A KULTURNÍ AKCE)</t>
  </si>
  <si>
    <t xml:space="preserve">Příjmy z různých kulturních akcí, slavností - např. příjmy ze vstupného apod.  </t>
  </si>
  <si>
    <t>Zdravotnictví</t>
  </si>
  <si>
    <t>Ostatní zdravotnická zaříz.a služby pro zdravot. = (ZDRAVOTNÍ STŘEDISKO)</t>
  </si>
  <si>
    <t>Komunální služby a územní rozvoj</t>
  </si>
  <si>
    <t>Pohřebnictví = (HŘBITOVY)</t>
  </si>
  <si>
    <t>Komunální služby a územní rozvoj j.n. = (TECHNICKÉ SLUŽBY MĚSTA Štíty a MAJETEK OBCE)</t>
  </si>
  <si>
    <t>Příjmy z poskytovaných služeb - Technické služby obce - MH (místní hospodářství) - služby pro odběratele.</t>
  </si>
  <si>
    <t>Příjmy z prodeje pozemků.</t>
  </si>
  <si>
    <t>Odpadové hospodářství</t>
  </si>
  <si>
    <t xml:space="preserve">Sběr a svoz komunálních odpadů </t>
  </si>
  <si>
    <t>Příjmy z prodeje tašek na odpad a popelnic.</t>
  </si>
  <si>
    <t>Zajištění zpětného odběru elektrozařízení - ASEKOL a.s.</t>
  </si>
  <si>
    <t xml:space="preserve">Přijaté nekapitálové příspěvky a náhrady -  Elektrowin a.s. (zpětný odběr elektrozařízení) - příspěvek na provozní náklady sběrného místa.  </t>
  </si>
  <si>
    <t>Ostatní příjmy za odpady - prodej kovového odpadu.</t>
  </si>
  <si>
    <t>Požární ochrana</t>
  </si>
  <si>
    <t>Požární ochrana “ dobrovolná část = (JSDH Štíty)</t>
  </si>
  <si>
    <t>Všeobecná veřejná správa a služby</t>
  </si>
  <si>
    <t>Činnost místní správy = (MĚSTSKÝ ÚŘAD Štíty a SPRÁVNÍ ČINNOST OBCE)</t>
  </si>
  <si>
    <t>Finanční operace</t>
  </si>
  <si>
    <t>Ostatní činnosti</t>
  </si>
  <si>
    <t>FINANCOVÁNÍ</t>
  </si>
  <si>
    <t>Změna stavu krátkodobých prostředků na bankovních účtech - zapojení vlastních finačních prostředků - ZBÚ.</t>
  </si>
  <si>
    <t>Zpracovala : Pavlína Minářová</t>
  </si>
  <si>
    <t>KD - příjmy z pronájmu. Poznámka: vč. příjmů z pronájmu společenské místnosti v Crhově.</t>
  </si>
  <si>
    <t>Ochrana obyvatelstva</t>
  </si>
  <si>
    <t>MĚSTO Štíty - převod prostředků z účtu ČNB příp. z účtu ČSOB na ZBÚ u České spořitelny, a.s., ve výdajích bude stejná částka rozpočtována na 6330-5345 (zatím 5.000.000,- Kč).</t>
  </si>
  <si>
    <t>Doprava</t>
  </si>
  <si>
    <t>5xxx</t>
  </si>
  <si>
    <t>KRIZOVÁ OPATŘENÍ = (prostředky na řešení krizových situací - COVID 19)</t>
  </si>
  <si>
    <t>TIC Štíty - za služby - kopírování, skenování a tisk.</t>
  </si>
  <si>
    <t xml:space="preserve">Souhrnný přehled o stavu rozpočtu MĚSTA Štíty : </t>
  </si>
  <si>
    <r>
      <t>I.</t>
    </r>
    <r>
      <rPr>
        <b/>
        <sz val="7"/>
        <color indexed="18"/>
        <rFont val="Times New Roman"/>
        <family val="1"/>
        <charset val="238"/>
      </rPr>
      <t xml:space="preserve">             </t>
    </r>
    <r>
      <rPr>
        <b/>
        <u/>
        <sz val="12.5"/>
        <color indexed="18"/>
        <rFont val="Arial"/>
        <family val="2"/>
        <charset val="238"/>
      </rPr>
      <t>ROZPOČTOVÉ PŘÍJMY</t>
    </r>
  </si>
  <si>
    <r>
      <t>·</t>
    </r>
    <r>
      <rPr>
        <sz val="7"/>
        <color indexed="18"/>
        <rFont val="Times New Roman"/>
        <family val="1"/>
        <charset val="238"/>
      </rPr>
      <t xml:space="preserve">         </t>
    </r>
    <r>
      <rPr>
        <b/>
        <sz val="10"/>
        <color indexed="18"/>
        <rFont val="Arial"/>
        <family val="2"/>
        <charset val="238"/>
      </rPr>
      <t>CELKEM rozpočtové příjmy:</t>
    </r>
  </si>
  <si>
    <r>
      <t>II.</t>
    </r>
    <r>
      <rPr>
        <b/>
        <sz val="7"/>
        <color indexed="18"/>
        <rFont val="Times New Roman"/>
        <family val="1"/>
        <charset val="238"/>
      </rPr>
      <t xml:space="preserve">           </t>
    </r>
    <r>
      <rPr>
        <b/>
        <u/>
        <sz val="12.5"/>
        <color indexed="18"/>
        <rFont val="Arial"/>
        <family val="2"/>
        <charset val="238"/>
      </rPr>
      <t>ROZPOČTOVÉ VÝDAJE</t>
    </r>
  </si>
  <si>
    <r>
      <t>·</t>
    </r>
    <r>
      <rPr>
        <sz val="7"/>
        <color indexed="18"/>
        <rFont val="Times New Roman"/>
        <family val="1"/>
        <charset val="238"/>
      </rPr>
      <t xml:space="preserve">         </t>
    </r>
    <r>
      <rPr>
        <b/>
        <sz val="10"/>
        <color indexed="18"/>
        <rFont val="Arial"/>
        <family val="2"/>
        <charset val="238"/>
      </rPr>
      <t>CELKEM rozpočtové výdaje :</t>
    </r>
  </si>
  <si>
    <r>
      <t>III.</t>
    </r>
    <r>
      <rPr>
        <b/>
        <sz val="7"/>
        <color indexed="18"/>
        <rFont val="Times New Roman"/>
        <family val="1"/>
        <charset val="238"/>
      </rPr>
      <t xml:space="preserve">          </t>
    </r>
    <r>
      <rPr>
        <b/>
        <u/>
        <sz val="12.5"/>
        <color indexed="18"/>
        <rFont val="Arial"/>
        <family val="2"/>
        <charset val="238"/>
      </rPr>
      <t>FINANCOVÁNÍ – třída 8</t>
    </r>
  </si>
  <si>
    <r>
      <t>·</t>
    </r>
    <r>
      <rPr>
        <sz val="7"/>
        <color indexed="18"/>
        <rFont val="Times New Roman"/>
        <family val="1"/>
        <charset val="238"/>
      </rPr>
      <t xml:space="preserve">         </t>
    </r>
    <r>
      <rPr>
        <b/>
        <sz val="10"/>
        <color indexed="18"/>
        <rFont val="Arial"/>
        <family val="2"/>
        <charset val="238"/>
      </rPr>
      <t>CELKEM financování :</t>
    </r>
  </si>
  <si>
    <t>Rekapitulace:</t>
  </si>
  <si>
    <r>
      <t>ROZPOČTOVÉ PŘÍJMY</t>
    </r>
    <r>
      <rPr>
        <b/>
        <sz val="8"/>
        <color indexed="8"/>
        <rFont val="Symbol"/>
        <family val="1"/>
        <charset val="2"/>
      </rPr>
      <t>;</t>
    </r>
    <r>
      <rPr>
        <b/>
        <sz val="8"/>
        <color indexed="8"/>
        <rFont val="Times New Roman"/>
        <family val="1"/>
        <charset val="238"/>
      </rPr>
      <t xml:space="preserve"> ROZPOČTOVÉ VÝDAJE</t>
    </r>
  </si>
  <si>
    <t xml:space="preserve">PŘÍJMY celkem - VÝDAJE celkem </t>
  </si>
  <si>
    <t xml:space="preserve">FINANCOVÁNÍ </t>
  </si>
  <si>
    <t>pol. 8115</t>
  </si>
  <si>
    <r>
      <t>Změna stavu krát.prostředků na bank.účtech (</t>
    </r>
    <r>
      <rPr>
        <sz val="8"/>
        <color indexed="8"/>
        <rFont val="Calibri"/>
        <family val="2"/>
        <charset val="238"/>
      </rPr>
      <t>±</t>
    </r>
    <r>
      <rPr>
        <sz val="8"/>
        <color indexed="8"/>
        <rFont val="Times New Roman"/>
        <family val="1"/>
        <charset val="238"/>
      </rPr>
      <t xml:space="preserve">)                 </t>
    </r>
    <r>
      <rPr>
        <sz val="7"/>
        <color indexed="8"/>
        <rFont val="Times New Roman"/>
        <family val="1"/>
        <charset val="238"/>
      </rPr>
      <t>(+) = zapojení vlastních fin. prostředků ze ZBÚ</t>
    </r>
    <r>
      <rPr>
        <sz val="7"/>
        <color indexed="8"/>
        <rFont val="Symbol"/>
        <family val="1"/>
        <charset val="2"/>
      </rPr>
      <t>;</t>
    </r>
    <r>
      <rPr>
        <sz val="7"/>
        <color indexed="8"/>
        <rFont val="Times New Roman"/>
        <family val="1"/>
        <charset val="238"/>
      </rPr>
      <t xml:space="preserve"> (-) = úspora</t>
    </r>
  </si>
  <si>
    <t>pol. 8124</t>
  </si>
  <si>
    <t>Uhrazené splátky dlouhod. přijatých půjček (-) = splátky ÚVĚRŮ</t>
  </si>
  <si>
    <t>Třída 8</t>
  </si>
  <si>
    <r>
      <t>Ostatní (</t>
    </r>
    <r>
      <rPr>
        <sz val="8"/>
        <color indexed="8"/>
        <rFont val="Calibri"/>
        <family val="2"/>
        <charset val="238"/>
      </rPr>
      <t>±)</t>
    </r>
  </si>
  <si>
    <r>
      <t>FINANCOVÁNÍ celkem (</t>
    </r>
    <r>
      <rPr>
        <b/>
        <sz val="10"/>
        <color indexed="8"/>
        <rFont val="Calibri"/>
        <family val="2"/>
        <charset val="238"/>
      </rPr>
      <t>±</t>
    </r>
    <r>
      <rPr>
        <b/>
        <sz val="10"/>
        <color indexed="8"/>
        <rFont val="Times New Roman"/>
        <family val="1"/>
        <charset val="238"/>
      </rPr>
      <t>)</t>
    </r>
  </si>
  <si>
    <t>Rekapitulace</t>
  </si>
  <si>
    <t>PŘÍJMY celkem vč. FINANCOVÁNÍ (+)</t>
  </si>
  <si>
    <t xml:space="preserve">VÝDAJE celkem vč. FINANCOVÁNÍ (-) </t>
  </si>
  <si>
    <t>Dlouhodobé přijaté půjčené prostředky (+)</t>
  </si>
  <si>
    <t>Operace z peněžních účtů organizace nemající charakter příjmů a výdajů vládního sektoru (+)</t>
  </si>
  <si>
    <t>FINANCOVÁNÍ CELKEM</t>
  </si>
  <si>
    <t>PŘÍJMY vč. FINANCOVÁNÍ CELKEM</t>
  </si>
  <si>
    <t>Bytové hospodářství = (BYTY MĚSTA Štíty)</t>
  </si>
  <si>
    <t>Nebytové hospodářství = (NEBYTOVÉ PROSTORY MĚSTA Štíty)</t>
  </si>
  <si>
    <t>8124</t>
  </si>
  <si>
    <t>Uhrazené splátky dlouhod. přijatých půjček (-)</t>
  </si>
  <si>
    <t>VÝDAJE vč. FINANCOVÁNÍ CELKEM</t>
  </si>
  <si>
    <t>Příjem z daně z příjmů FO placené plátci</t>
  </si>
  <si>
    <t>Příjem z daně z příjmů FO placené plátci (předčíslí 2612, 4634).</t>
  </si>
  <si>
    <t>Příjem z daně z příjmů FO placené poplatníky</t>
  </si>
  <si>
    <t>Př.z DPFO vybírané srážkou podle zvlášt.sazby daně</t>
  </si>
  <si>
    <t>Příjem z daně z příjmů právnických osob</t>
  </si>
  <si>
    <t>Příjem z daně z přidané hodnoty</t>
  </si>
  <si>
    <t>Př.z odvodů za odnětí půdy ze zem.půd.fondu dle z.</t>
  </si>
  <si>
    <t>Příjem z daně z příjmů FO placené poplatníky (předčíslí 1652).</t>
  </si>
  <si>
    <t>Příjem z DPFO vybírané srážkou podle zvlášt.sazby daně (předčíslí 1660).</t>
  </si>
  <si>
    <t>Příjem z daně z příjmů právnických osob (předčíslí 641).</t>
  </si>
  <si>
    <r>
      <t xml:space="preserve">Příjem z DPPO v případech, kdy poplat. je obec, ... </t>
    </r>
    <r>
      <rPr>
        <i/>
        <sz val="10"/>
        <rFont val="Symbol"/>
        <family val="1"/>
        <charset val="2"/>
      </rPr>
      <t>®</t>
    </r>
    <r>
      <rPr>
        <i/>
        <sz val="10"/>
        <rFont val="Times New Roman"/>
        <family val="1"/>
        <charset val="238"/>
      </rPr>
      <t xml:space="preserve"> bude rozpočtováno až na základě známé skutečnosti.</t>
    </r>
  </si>
  <si>
    <t>Příjem z daně z přidané hodnoty (předčíslí 1679).</t>
  </si>
  <si>
    <t>Příjem z daně z nemovitých věcí (předčíslí 633).</t>
  </si>
  <si>
    <t>Příjem z daně z nemovitých věcí</t>
  </si>
  <si>
    <t xml:space="preserve">Příjem z odvodů za odnětí půdy ze zem.půd.fondu ... - část ve výši 30% je příjmem rozpočtu obce, na jejímž území se odňatá půda nachází. Převod prostřednictvím celního úřadu (předčíslí 676). </t>
  </si>
  <si>
    <t>Př.z daně z hazard.her s výj.dílčí daně z tech.her</t>
  </si>
  <si>
    <t>Příjem z daně z hazardních her s výjimkou dílčí daně z technických her (předčíslí 9814) - převod daně dle §7 odst. 4 písm. b) z. č. 187/2016 Sb - 30% (SFÚ).</t>
  </si>
  <si>
    <t>Př.ze zruš.odvodu z loterií a podob. her kromě od. (předčíslí 3690) - dobíhající příjmy z účtu s předč. 3690.</t>
  </si>
  <si>
    <t>Př.ze zruš.odvodu z loterií a podob. her kromě od.</t>
  </si>
  <si>
    <t>Příjem z poplatku ze psů</t>
  </si>
  <si>
    <t>Příjem z poplatku ze psů.</t>
  </si>
  <si>
    <t>Příjem z poplatku z pobytu.</t>
  </si>
  <si>
    <t>Příjem z poplatku z pobytu</t>
  </si>
  <si>
    <t>Příjem z poplatku za užívání veřejného prostranství.</t>
  </si>
  <si>
    <t>Příjem z poplatku za obecní systém odpadového hospodářství … - poplatky za komunální odpad od roku 2022.</t>
  </si>
  <si>
    <t>Příjem ze zrušených místních poplatků - úhrady pohledávek minulých let za komunální odpad.</t>
  </si>
  <si>
    <t>Příjem ze zrušených místních poplatků</t>
  </si>
  <si>
    <t>Příjem ze správních poplatků.</t>
  </si>
  <si>
    <t>Příjem ze správních poplatků</t>
  </si>
  <si>
    <t>Příjmy spojené s činností v lesích, například příjmy spojené s těžbou dřeva → za vytěžené dříví, prodej dřeva, palivového dříví, případně i poplatek za sběr semen.</t>
  </si>
  <si>
    <r>
      <t xml:space="preserve">Příjmy z prod. zboží (již nakoup. za úč. prodeje) </t>
    </r>
    <r>
      <rPr>
        <sz val="10"/>
        <rFont val="Symbol"/>
        <family val="1"/>
        <charset val="2"/>
      </rPr>
      <t>®</t>
    </r>
    <r>
      <rPr>
        <sz val="10"/>
        <rFont val="Times New Roman"/>
        <family val="1"/>
        <charset val="238"/>
      </rPr>
      <t xml:space="preserve"> LES - příjmy z prodeje nakoupeného dřeva.</t>
    </r>
  </si>
  <si>
    <t>Příjem z pronájmu nebo pachtu pozemků</t>
  </si>
  <si>
    <t xml:space="preserve">Poznámka - pozor: prodej vstupenek na akce pořádané Městem Štíty jsou zařazeny na § 3319. </t>
  </si>
  <si>
    <t>Příjem z pronájmu nebo pachtu ost. nemov.věcí a JČ</t>
  </si>
  <si>
    <t>Příjem z pronájmu nebo pachtu movitých věcí</t>
  </si>
  <si>
    <t xml:space="preserve">KD - příjmy z pronájmu movitých věcí - např. zapůjčení vybavení KD Štíty. </t>
  </si>
  <si>
    <t>Přijaté peněžité neinvestiční dary</t>
  </si>
  <si>
    <t>Příjem z pojistných plnění</t>
  </si>
  <si>
    <t>Příjem z pronájmu nebo pachtu pozemků.</t>
  </si>
  <si>
    <t>Příjmy z pronájmu nebo pachtu ostatních nemovitých věcí a jejich částí - jiných než zařazených na § 3319, § 3539, § 3612,  § 3613, § 6171 - např. Řáholec, chata Pastviny.</t>
  </si>
  <si>
    <t>Příjmy z pronájmu nebo pachtu movitých věcí MH - např. zapůjčení laviček, stolů, lešení, apod.</t>
  </si>
  <si>
    <t xml:space="preserve">Sběr a svoz nebezpečných odpadů </t>
  </si>
  <si>
    <t>Příjmy za nebezpečné odpady - např. za uložení.</t>
  </si>
  <si>
    <t>Příjmy související s poskytování služeb - např. poplatky za kopírování, za fax, za hlášení místního rozhlasu. Poplatek za veřejné WC. Režijní poplatky - při prodeji pozemků za vystavení smlouvy. Štítecký list - inzerce.</t>
  </si>
  <si>
    <t>Příjem z úroků - základní běžný účet (účet 231 = 2.900,- Kč)</t>
  </si>
  <si>
    <t>Příjem z úroků - sociální fond (účet 236 = 100,- Kč)</t>
  </si>
  <si>
    <t>Příjem z úroků</t>
  </si>
  <si>
    <t>Převody vlastním fondům v rozpočtech územní úrovně = (Převody z rozpočtových účtů)</t>
  </si>
  <si>
    <t>KD - příjmy za služby související s pronájmem - např. vodné, stočné, el.energie, topení, půjčovné - zapůjčení ubrusů, nádobí apod.</t>
  </si>
  <si>
    <t xml:space="preserve">Dlouhodobé přijaté půjčené prostředky (+) </t>
  </si>
  <si>
    <t xml:space="preserve">Projekt 1 - "Rekonstrukce a přístavba tělocvičny základní školy ve Štítech" </t>
  </si>
  <si>
    <t>Projekt 2 - "Cyklostezka Štíty-Březná"</t>
  </si>
  <si>
    <t xml:space="preserve">Projekt 3 - "Lokalita Štíty-Pod Petrovem" </t>
  </si>
  <si>
    <t xml:space="preserve">Projekt 4 - "Rezervní vrt Štíty-cihelna" </t>
  </si>
  <si>
    <t>Smlouva o úvěru č. 0713065189/LCD - sjednaná úvěrová částka ve výši 25.000.000,- Kč.</t>
  </si>
  <si>
    <t xml:space="preserve">Odvětvové třídění RS </t>
  </si>
  <si>
    <t>103x</t>
  </si>
  <si>
    <t>3xxx</t>
  </si>
  <si>
    <t>Služby pro obyvatelstvo</t>
  </si>
  <si>
    <t>FINANCOVÁNÍ CELKEM CELKEM</t>
  </si>
  <si>
    <t>2xxx</t>
  </si>
  <si>
    <t>Průmyslová a ostatní odvětví hospodářství</t>
  </si>
  <si>
    <t>pol. 8123</t>
  </si>
  <si>
    <t>Součást výše uvedeného odvětvové třídění RS.</t>
  </si>
  <si>
    <t>Neinvestiční příspěvky zřízeným přísp.org.</t>
  </si>
  <si>
    <t>Příjemce - účel</t>
  </si>
  <si>
    <t>Př.z DPPO v případech, kdy poplat. je obec, s výj.</t>
  </si>
  <si>
    <t>Příjem z poplatku za užívání veřej. prostranství</t>
  </si>
  <si>
    <t>Př.z poplatku za obecní systém odpad.hosp.a příj.z</t>
  </si>
  <si>
    <t>Př.z úhrad za dobývání nerostů a popl.za geolog.pr</t>
  </si>
  <si>
    <t>Ostatní investiční přijaté transfery ze SR</t>
  </si>
  <si>
    <t>Př.z poskytov. služeb, výrobků,prací,výkonů a práv</t>
  </si>
  <si>
    <t>Př.z prodeje zboží (již nakoupen. za účelem prod.)</t>
  </si>
  <si>
    <t>Přijaté neinvestiční příspěvky a náhrady</t>
  </si>
  <si>
    <t>Odvádění a čištění odpadn. vod a nakládání s kaly</t>
  </si>
  <si>
    <t>Příjem z prodeje pozemků</t>
  </si>
  <si>
    <t>Komunální služby a územní rozvoj jinde nezařazené</t>
  </si>
  <si>
    <t>Příjem sankčních plateb přijatých od jiných osob</t>
  </si>
  <si>
    <t>Využívání a zneškodňování komunálních odpadů</t>
  </si>
  <si>
    <t>Neinvestiční transfery krajům</t>
  </si>
  <si>
    <t>ROZPOČET na ROK 2023</t>
  </si>
  <si>
    <t>Úpravený rozpočet 2023</t>
  </si>
  <si>
    <t>Stav k 31.12.2023 (skutečnost)</t>
  </si>
  <si>
    <t>Tzv. sdílené daně se do rozpočtu obcí přelozdělují dle zákona č. 243/2000 Sb., o rozpočtovém určení výnosů některých daní územním samosprávným celkům a některým státním fondům (zákon o rozpočtovém určení daní), ve znění pozdějších předpisů. Do rozpočtu roku 2023 byly daňové příjmy (kromě p. 1122) zařazeny cca dle skutečnosti roku 2022. Navýšení (případně snížení) daňových příjmů bude řešeno rozpočtovou změnou.</t>
  </si>
  <si>
    <t>Příjmy úhrad za dobývání nerostů a poplatků za geologické práce - od 01.01.2017 nahrazuje (2119-2343) - OBVODNÍ BÁŇSKÝ ÚŘAD - úhrada z dobývacího prostoru za rok 2023.</t>
  </si>
  <si>
    <t>Ostatní přijaté dotace budou rozpočtovány rozpočtovým opatřením v průběhu roku 2023, poté co bude známa jejich výše - např. na základě rozpočtového opatření KrÚ Olomouc - v případě dotace z rozpočtu Olomouckého kraje, apod.</t>
  </si>
  <si>
    <r>
      <t xml:space="preserve">Přijaté nekapitálové příspěvky a náhrady </t>
    </r>
    <r>
      <rPr>
        <sz val="10"/>
        <rFont val="Symbol"/>
        <family val="1"/>
        <charset val="2"/>
      </rPr>
      <t>®</t>
    </r>
    <r>
      <rPr>
        <sz val="10"/>
        <rFont val="Times New Roman"/>
        <family val="1"/>
        <charset val="238"/>
      </rPr>
      <t xml:space="preserve"> Dobropis SVOL - Náklady vzniklé s provozováním systému společného obchodu s dřívím - LES (oprava množství m3 - rok 2022).</t>
    </r>
  </si>
  <si>
    <t>Přijaté nekapitálové příspěvky a náhrady - náhrady za poškození nebo ztrátu knih.</t>
  </si>
  <si>
    <t>*Hlavní kulturní akce roku 2023: "Den pro rodinu"; "Kocourkovská pouť"; "Vánoční koncert".</t>
  </si>
  <si>
    <r>
      <t xml:space="preserve">Přijaté peněžité neinvestiční dary </t>
    </r>
    <r>
      <rPr>
        <sz val="10"/>
        <rFont val="Symbol"/>
        <family val="1"/>
        <charset val="2"/>
      </rPr>
      <t>®</t>
    </r>
    <r>
      <rPr>
        <i/>
        <sz val="10"/>
        <rFont val="Times New Roman"/>
        <family val="1"/>
        <charset val="238"/>
      </rPr>
      <t xml:space="preserve"> rok 2023 - nerozpočtováno. Poznámka: v roce 2022 -  finanční dary na akci "Kocorkovská pouť".</t>
    </r>
  </si>
  <si>
    <t>Ostatní záležitosti kultury, církví a sděl.prostředků</t>
  </si>
  <si>
    <r>
      <t xml:space="preserve">Ostatní nedaňové příjmy j.n. </t>
    </r>
    <r>
      <rPr>
        <sz val="10"/>
        <rFont val="Symbol"/>
        <family val="1"/>
        <charset val="2"/>
      </rPr>
      <t>®</t>
    </r>
    <r>
      <rPr>
        <i/>
        <sz val="10"/>
        <rFont val="Times New Roman"/>
        <family val="1"/>
        <charset val="238"/>
      </rPr>
      <t xml:space="preserve"> rok 2023 - nerozpočtováno. Poznámka: v roce 2022 - nevyplacené kauce.</t>
    </r>
  </si>
  <si>
    <r>
      <t xml:space="preserve">Přijaté neinvestiční příspěvky a náhrady </t>
    </r>
    <r>
      <rPr>
        <sz val="10"/>
        <rFont val="Symbol"/>
        <family val="1"/>
        <charset val="2"/>
      </rPr>
      <t>®</t>
    </r>
    <r>
      <rPr>
        <i/>
        <sz val="10"/>
        <rFont val="Times New Roman"/>
        <family val="1"/>
        <charset val="238"/>
      </rPr>
      <t xml:space="preserve"> rok 2023 - nerozpočtováno. Poznámka: v roce 2022 -  Kooperativa pojišťovna, a.s. - poskytnutí pojistného plnění – vandalismus – poškozená okna KD Štíty.</t>
    </r>
  </si>
  <si>
    <t xml:space="preserve">Pronajaté BYTY - příjmy za služby související s nájmem, vyúčtování služeb (předběžný odhad dle skutečnosti roku 2022, jelikož předpis 2023 BH se bude v průběhu roku měnit a v rámci bytového hospodářství vznikají každoročně nedoplatky, vyúčtování služeb BH bude provedeno až v průběhu r. 2023). </t>
  </si>
  <si>
    <t>Pronajaté BYTY - příjmy za nájem - (předběžný odhad dle skutečnosti roku 2022, jelikož předpis 2023 BH se bude v průběhu roku měnit a v rámci bytového hospodářství vznikají každoročně nedoplatky).</t>
  </si>
  <si>
    <t>Přijaté nekapitálové příspěvky a náhrady - příjmy z "Vyúčtování služeb za rok 2022 - BYTOVÉ DRUŽSTVO - vratky přeplatků" + případně vymožená plnění BH - náhrady nad rámec pohledávky - odhad.</t>
  </si>
  <si>
    <t>Příjem z pronájmu nebo pachtu movitých věcí - GasNet, s.r.o. - Nájem plynárenského zařízení za rok 2022 dle smlouvy č. 9414002461/182321. Poznámka: DUZP 31.12.2022, tzn. výnos roku 2022, ale příjem až roku 2023.</t>
  </si>
  <si>
    <r>
      <t xml:space="preserve">Přijaté neinvestiční příspěvky a náhrady </t>
    </r>
    <r>
      <rPr>
        <sz val="10"/>
        <rFont val="Symbol"/>
        <family val="1"/>
        <charset val="2"/>
      </rPr>
      <t>®</t>
    </r>
    <r>
      <rPr>
        <i/>
        <sz val="10"/>
        <rFont val="Times New Roman"/>
        <family val="1"/>
        <charset val="238"/>
      </rPr>
      <t xml:space="preserve"> rok 2023 nerozpočtováno. Poznámka: v roce 2022 - vrácené palety vč. opotřebení - komunikace ve vazbě na KDF2101140 - ONO Stavebniny s.r.o..</t>
    </r>
  </si>
  <si>
    <r>
      <t xml:space="preserve">Příjem z pojistných plnění </t>
    </r>
    <r>
      <rPr>
        <sz val="10"/>
        <rFont val="Symbol"/>
        <family val="1"/>
        <charset val="2"/>
      </rPr>
      <t>®</t>
    </r>
    <r>
      <rPr>
        <i/>
        <sz val="10"/>
        <rFont val="Times New Roman"/>
        <family val="1"/>
        <charset val="238"/>
      </rPr>
      <t xml:space="preserve"> rok 2023 nerozpočtováno. Poznámka: v roce 2022 - Kooperativa pojišťovna, a.s. - poskytnutí pojistného plnění - poškozená jedna okenní výplň autobusové zastávky.</t>
    </r>
  </si>
  <si>
    <r>
      <t xml:space="preserve">Odbobí čerpání od 01.01.2022 do 31.12.2023. Rozpočet roku 2023 </t>
    </r>
    <r>
      <rPr>
        <sz val="10"/>
        <rFont val="Symbol"/>
        <family val="1"/>
        <charset val="2"/>
      </rPr>
      <t>®</t>
    </r>
    <r>
      <rPr>
        <sz val="10"/>
        <rFont val="Times New Roman"/>
        <family val="1"/>
        <charset val="238"/>
      </rPr>
      <t xml:space="preserve"> 18.051.961,04 Kč.</t>
    </r>
  </si>
  <si>
    <t>Příjem z pojistných plnění - zatím rozpočtovány pouze pohledávky roku 2022 za vyžádáné náhrady nákladů za zásah JSDH u dopravních nehod v roce 2022 ve výši 16.800,- Kč. Případné přijaté náhrady nákladů za zásah JSDH u dopravních nehod v roce 2023 budou řešeny rozpočtovou změnou.</t>
  </si>
  <si>
    <r>
      <t xml:space="preserve">Přijaté neinvestiční příspěvky a náhrady </t>
    </r>
    <r>
      <rPr>
        <sz val="10"/>
        <rFont val="Symbol"/>
        <family val="1"/>
        <charset val="2"/>
      </rPr>
      <t>®</t>
    </r>
    <r>
      <rPr>
        <i/>
        <sz val="10"/>
        <rFont val="Times New Roman"/>
        <family val="1"/>
        <charset val="238"/>
      </rPr>
      <t xml:space="preserve"> rok 2023 nerozpočtováno. Poznámka: v roce 2022 - přijaté platby od zdravotních pojišťoven za provedené covid testy (náhrady nákladů).</t>
    </r>
  </si>
  <si>
    <t>Příjmy související s tříděním odpadů - platby od EKO-KOMU (cca 500.000,- Kč).</t>
  </si>
  <si>
    <t>Příjmy za odpady - podnikatelský odpad 2023.</t>
  </si>
  <si>
    <r>
      <t xml:space="preserve">Příjem sankčních plateb přijatých od jiných osob </t>
    </r>
    <r>
      <rPr>
        <sz val="10"/>
        <rFont val="Symbol"/>
        <family val="1"/>
        <charset val="2"/>
      </rPr>
      <t>®</t>
    </r>
    <r>
      <rPr>
        <i/>
        <sz val="10"/>
        <rFont val="Times New Roman"/>
        <family val="1"/>
        <charset val="238"/>
      </rPr>
      <t xml:space="preserve"> rok 2023 nerozpočtováno. Poznámka: v roce 2022 - Město Zábřeh - sdílená pokuta za odpady.</t>
    </r>
  </si>
  <si>
    <r>
      <t xml:space="preserve">Ostatní příjmy z vlastní činnosti </t>
    </r>
    <r>
      <rPr>
        <sz val="10"/>
        <rFont val="Symbol"/>
        <family val="1"/>
        <charset val="2"/>
      </rPr>
      <t>®</t>
    </r>
    <r>
      <rPr>
        <sz val="10"/>
        <rFont val="Times New Roman"/>
        <family val="1"/>
        <charset val="238"/>
      </rPr>
      <t xml:space="preserve"> rok 2023 - AKTIVACE - práce provedené pracovníky MH pro Město Štíty + náhrady za zřízení věcných břemen.</t>
    </r>
  </si>
  <si>
    <t>Příjmy knihovny za poskytované služby - knihovní poplatky cca 8.000,- Kč.</t>
  </si>
  <si>
    <r>
      <t xml:space="preserve">Ostatní neinvestiční přijaté transfery ze státního rozpočtu - Neinvestiční dotace - Úřad práce Šumperk - VPP (veřejně prospěšné práce). Dohoda č. SUA-VZ-4/2022 a Dohoda č. SUA-VZ-10/2022. Pohledávka 12/2022 ve výši 32.000,00 Kč </t>
    </r>
    <r>
      <rPr>
        <sz val="10"/>
        <rFont val="Symbol"/>
        <family val="1"/>
        <charset val="2"/>
      </rPr>
      <t>®</t>
    </r>
    <r>
      <rPr>
        <sz val="10"/>
        <rFont val="Times New Roman"/>
        <family val="1"/>
        <charset val="238"/>
      </rPr>
      <t xml:space="preserve"> ÚZ 104113013 = 5.638,40 Kč (národní podíl 17,62%) + ÚZ 104513013 = 26.361,60 Kč (evropský podíl 82,38%). Předpis roku 2023 (1-3/2023) ve výši 96.000,- Kč </t>
    </r>
    <r>
      <rPr>
        <sz val="10"/>
        <rFont val="Symbol"/>
        <family val="1"/>
        <charset val="2"/>
      </rPr>
      <t>®</t>
    </r>
    <r>
      <rPr>
        <sz val="10"/>
        <rFont val="Times New Roman"/>
        <family val="1"/>
        <charset val="238"/>
      </rPr>
      <t xml:space="preserve"> ÚZ 104113013 = 16.915,20 Kč (národní podíl 17,62%) + ÚZ 104513013 = 79.084,80 Kč (evropský podíl 82,38%).  Poznámka: vazba na 3745-5xxx. Celkem zahrnuto do rozpočtu 128.000,- Kč.</t>
    </r>
  </si>
  <si>
    <t>Neinvestiční přijaté transfery z všeobecné pokladní správy SR ® dotace na volbu prezidenta ČR v roce 2023 ve výši 193.000,- Kč (ÚZ 98 008). Poznámka: vazba na 6118-5xxx (ÚZ 98 008).</t>
  </si>
  <si>
    <r>
      <t xml:space="preserve">Neinvestiční přijaté transfery ze státního rozpočtu v rámci souhrnného dotačního vztahu </t>
    </r>
    <r>
      <rPr>
        <sz val="10"/>
        <rFont val="Symbol"/>
        <family val="1"/>
        <charset val="2"/>
      </rPr>
      <t>®</t>
    </r>
    <r>
      <rPr>
        <sz val="10"/>
        <rFont val="Times New Roman"/>
        <family val="1"/>
        <charset val="238"/>
      </rPr>
      <t xml:space="preserve"> celkem 789.700,- Kč. Součástí příspěvku je příspěvek na opatrovnictví ve výši 122.000,- Kč. </t>
    </r>
  </si>
  <si>
    <r>
      <t xml:space="preserve">Příjem z pronájmu nebo pachtu pozemků </t>
    </r>
    <r>
      <rPr>
        <sz val="10"/>
        <rFont val="Symbol"/>
        <family val="1"/>
        <charset val="2"/>
      </rPr>
      <t>®</t>
    </r>
    <r>
      <rPr>
        <sz val="10"/>
        <rFont val="Times New Roman"/>
        <family val="1"/>
        <charset val="238"/>
      </rPr>
      <t xml:space="preserve"> pronájem honiteb - honební poplatek (Lesy ČR = rok 2023 vč. inflace 15,1% = 12.520,- Kč, DUZP 30.11.)</t>
    </r>
    <r>
      <rPr>
        <sz val="10"/>
        <rFont val="Symbol"/>
        <family val="1"/>
        <charset val="2"/>
      </rPr>
      <t>;</t>
    </r>
    <r>
      <rPr>
        <sz val="10"/>
        <rFont val="Times New Roman"/>
        <family val="1"/>
        <charset val="238"/>
      </rPr>
      <t xml:space="preserve"> Honební společenstvo Štíty = 3.613,- Kč, DUZP 30.06.). Poznámka: Honební spol. Jedlí bude v roce 2023 podepisovat dodatek smlouvy. Do rozpočtu bude zahrnuto až na základě známé skutečnosti.</t>
    </r>
  </si>
  <si>
    <r>
      <t>Neinvestiční přijaté transf.z všeob.pokl.správy SR</t>
    </r>
    <r>
      <rPr>
        <b/>
        <sz val="8.5"/>
        <color rgb="FF000000"/>
        <rFont val="Times New Roman"/>
        <family val="1"/>
        <charset val="238"/>
      </rPr>
      <t xml:space="preserve"> (ÚZ 98 008)</t>
    </r>
  </si>
  <si>
    <t>Přijaté nekapitálové příspěvky a náhrady - náhrady za poškození nádobí apod.</t>
  </si>
  <si>
    <t>Úpravený rozpočet 2022</t>
  </si>
  <si>
    <t>Stav k 31.12.2022 (skutečnost)</t>
  </si>
  <si>
    <r>
      <t xml:space="preserve">Změna stavu krátkodobých prostředků na bankovních účtech (+) Zapojení vlastních finančních prostředků ze ZBÚ Města Štíty (část). </t>
    </r>
    <r>
      <rPr>
        <sz val="8"/>
        <color indexed="8"/>
        <rFont val="Times New Roman"/>
        <family val="1"/>
        <charset val="238"/>
      </rPr>
      <t>Poznámka: (-) = úspora</t>
    </r>
  </si>
  <si>
    <r>
      <t>·</t>
    </r>
    <r>
      <rPr>
        <sz val="7"/>
        <color indexed="18"/>
        <rFont val="Times New Roman"/>
        <family val="1"/>
        <charset val="238"/>
      </rPr>
      <t xml:space="preserve">         </t>
    </r>
    <r>
      <rPr>
        <b/>
        <sz val="10"/>
        <color indexed="18"/>
        <rFont val="Arial"/>
        <family val="2"/>
        <charset val="238"/>
      </rPr>
      <t xml:space="preserve">Rozpočet schválený - ZMě Štíty dne 22.03.2023: </t>
    </r>
  </si>
  <si>
    <r>
      <t>·</t>
    </r>
    <r>
      <rPr>
        <sz val="7"/>
        <color indexed="18"/>
        <rFont val="Times New Roman"/>
        <family val="1"/>
        <charset val="238"/>
      </rPr>
      <t xml:space="preserve">         </t>
    </r>
    <r>
      <rPr>
        <b/>
        <sz val="10"/>
        <color indexed="18"/>
        <rFont val="Arial"/>
        <family val="2"/>
        <charset val="238"/>
      </rPr>
      <t xml:space="preserve">Rozpočet schválený (8115 - zapojení vl.fin.zdrojů) - ZMě Štíty dne 22.03.2023: </t>
    </r>
  </si>
  <si>
    <r>
      <t>·</t>
    </r>
    <r>
      <rPr>
        <sz val="7"/>
        <color indexed="18"/>
        <rFont val="Times New Roman"/>
        <family val="1"/>
        <charset val="238"/>
      </rPr>
      <t xml:space="preserve">         </t>
    </r>
    <r>
      <rPr>
        <b/>
        <sz val="10"/>
        <color indexed="18"/>
        <rFont val="Arial"/>
        <family val="2"/>
        <charset val="238"/>
      </rPr>
      <t xml:space="preserve">Rozpočet schválený (8124 - splatky úvěrů) - ZMě Štíty dne 22.03.2023: </t>
    </r>
  </si>
  <si>
    <t>Rozpočet  schválený 2023</t>
  </si>
  <si>
    <t>PŘÍJMY 2023 celkem (+)</t>
  </si>
  <si>
    <t>VÝDAJE 2023 celkem (-)</t>
  </si>
  <si>
    <t>6xxx</t>
  </si>
  <si>
    <t>Neinvestiční výdaje (5xxx)</t>
  </si>
  <si>
    <t>Investiční výdaje (6xxx)</t>
  </si>
  <si>
    <r>
      <t>·</t>
    </r>
    <r>
      <rPr>
        <sz val="7"/>
        <color indexed="18"/>
        <rFont val="Times New Roman"/>
        <family val="1"/>
        <charset val="238"/>
      </rPr>
      <t xml:space="preserve">         </t>
    </r>
    <r>
      <rPr>
        <b/>
        <sz val="10"/>
        <color indexed="18"/>
        <rFont val="Arial"/>
        <family val="2"/>
        <charset val="238"/>
      </rPr>
      <t xml:space="preserve">Rozpočet schválený (8123 - </t>
    </r>
    <r>
      <rPr>
        <b/>
        <sz val="7"/>
        <color indexed="18"/>
        <rFont val="Arial"/>
        <family val="2"/>
        <charset val="238"/>
      </rPr>
      <t>dlouhodobé přijaté půjčené prostředky</t>
    </r>
    <r>
      <rPr>
        <b/>
        <sz val="10"/>
        <color indexed="18"/>
        <rFont val="Arial"/>
        <family val="2"/>
        <charset val="238"/>
      </rPr>
      <t xml:space="preserve">) - ZMě Štíty dne 22.03.2023: </t>
    </r>
  </si>
  <si>
    <t>Pronajaté nebytové prostory - příjmy za pronájem nebytových prostor (předpis roku 2023 + fakturace 2023 = 366.120,- Kč + cca 80.000,- Kč, tj. 446.120,- Kč - do rozpočtu zahrnut zaokrouhlený předpoklad 450.000,- Kč).</t>
  </si>
  <si>
    <r>
      <t xml:space="preserve">Přijaté neinvestiční příspěvky a náhrady </t>
    </r>
    <r>
      <rPr>
        <sz val="10"/>
        <rFont val="Symbol"/>
        <family val="1"/>
        <charset val="2"/>
      </rPr>
      <t>®</t>
    </r>
    <r>
      <rPr>
        <i/>
        <sz val="10"/>
        <rFont val="Times New Roman"/>
        <family val="1"/>
        <charset val="238"/>
      </rPr>
      <t xml:space="preserve"> rok 2023 - nerozpočtováno. Poznámka: v roce 2022 -  Kooperativa pojišťovna, a.s. - poskytnutí pojistného plnění - poškození budovy nárazem vozidla – nám. Míru č.p. 336 (basa).</t>
    </r>
  </si>
  <si>
    <r>
      <t>Pronajaté nebytové prostory - příjmy za pronájem vybavení - kadeřnictví</t>
    </r>
    <r>
      <rPr>
        <sz val="9"/>
        <rFont val="Times New Roman"/>
        <family val="1"/>
        <charset val="238"/>
      </rPr>
      <t xml:space="preserve"> </t>
    </r>
    <r>
      <rPr>
        <sz val="8.5"/>
        <rFont val="Times New Roman"/>
        <family val="1"/>
        <charset val="238"/>
      </rPr>
      <t>(předpis roku 2023 = fakturace = 1.859,- Kč).</t>
    </r>
  </si>
  <si>
    <t>Svaz knihovníků a informačních pracovníků - členský příspěvek 2023</t>
  </si>
  <si>
    <t>TJ SOKOL Štíty, spolek - transfery na činnost roku 2023</t>
  </si>
  <si>
    <t>Pronajaté nebytové prostory - příjmy za služby související s nájmem - zálohy, paušály (předpis roku 2023 = 80.400,- Kč + fakturace + vyúčtování služeb. Do rozpočtu zatím zahrnutý předpoklad ve výši 200.000,- Kč - bude upraveno dle provedeného vyúčtování služeb NBH v průběhu roku 2023.</t>
  </si>
  <si>
    <t>Tvorba sociálního fondu - převod prostředků ze základního běžného účtu 231 na účet 236 = SF, ve výdajích je stejná částka rozpočtována na 6330-5342 (200.000,- Kč).</t>
  </si>
  <si>
    <t>ZDRAVOTNÍ STŘEDISKO - příjmy za pronájem vybavení doktorům (předpis roku 2023 = 89.874,- Kč).</t>
  </si>
  <si>
    <t>ZDRAVOTNÍ STŘEDISKO - příjmy za pronájem nebyt.prostor (předpis roku 2023 = 80.193,- Kč).</t>
  </si>
  <si>
    <r>
      <t xml:space="preserve">Přijaté neinvestiční příspěvky a náhrady </t>
    </r>
    <r>
      <rPr>
        <sz val="10"/>
        <rFont val="Symbol"/>
        <family val="1"/>
        <charset val="2"/>
      </rPr>
      <t>®</t>
    </r>
    <r>
      <rPr>
        <i/>
        <sz val="10"/>
        <rFont val="Times New Roman"/>
        <family val="1"/>
        <charset val="238"/>
      </rPr>
      <t xml:space="preserve"> rok 2023 nerozpočtováno. Poznámka: v roce 2022 - </t>
    </r>
    <r>
      <rPr>
        <i/>
        <sz val="7"/>
        <rFont val="Times New Roman"/>
        <family val="1"/>
        <charset val="238"/>
      </rPr>
      <t xml:space="preserve">Distribuce, a. s. </t>
    </r>
    <r>
      <rPr>
        <i/>
        <sz val="8"/>
        <rFont val="Times New Roman"/>
        <family val="1"/>
        <charset val="238"/>
      </rPr>
      <t xml:space="preserve">- </t>
    </r>
    <r>
      <rPr>
        <i/>
        <sz val="10"/>
        <rFont val="Times New Roman"/>
        <family val="1"/>
        <charset val="238"/>
      </rPr>
      <t>INVESTICE "Příprava stavebních parcel" - přeložka energetického zařízení - vyúčtování - vratka přeplatku.</t>
    </r>
  </si>
  <si>
    <r>
      <t xml:space="preserve">Ostatní neinvestiční přijaté transfery ze státního rozpočtu - Neinvestiční dotace - hospodaření v lesích </t>
    </r>
    <r>
      <rPr>
        <sz val="10"/>
        <rFont val="Symbol"/>
        <family val="1"/>
        <charset val="2"/>
      </rPr>
      <t>®</t>
    </r>
    <r>
      <rPr>
        <sz val="10"/>
        <rFont val="Times New Roman"/>
        <family val="1"/>
        <charset val="238"/>
      </rPr>
      <t xml:space="preserve"> celkem 662.810,- Kč (ÚZ 29 031). </t>
    </r>
  </si>
  <si>
    <r>
      <t xml:space="preserve">Ostatní neinv.přijaté transfery ze st.rozpočtu </t>
    </r>
    <r>
      <rPr>
        <b/>
        <sz val="8.5"/>
        <color rgb="FF000000"/>
        <rFont val="Times New Roman"/>
        <family val="1"/>
        <charset val="238"/>
      </rPr>
      <t>(ÚZ104x13013=128.000,-Kč); (ÚZ 29 031= 662.810,-Kč)</t>
    </r>
  </si>
  <si>
    <t>Pardubický kraj - příspěvek na dopravní obslužnost na rok 2023</t>
  </si>
  <si>
    <t>Crhovská chasa - na pořádání spol., kultur. a sport. akcí v roce 2023</t>
  </si>
  <si>
    <t>Klub seniorů Štíty, z.s. - na poř. přednášek, kult.akcí, ... v roce 2023</t>
  </si>
  <si>
    <t>Asociace turistických informačních center - člen.příspěvek na rok 2023</t>
  </si>
  <si>
    <t>Sdružení místních samospráv ČR, z. s. - členský příspěvek na rok 2023</t>
  </si>
  <si>
    <r>
      <t xml:space="preserve">běžné    </t>
    </r>
    <r>
      <rPr>
        <sz val="13"/>
        <rFont val="Symbol"/>
        <family val="1"/>
        <charset val="2"/>
      </rPr>
      <t>®</t>
    </r>
    <r>
      <rPr>
        <sz val="13"/>
        <rFont val="Times New Roman"/>
        <family val="1"/>
        <charset val="238"/>
      </rPr>
      <t xml:space="preserve">               </t>
    </r>
    <r>
      <rPr>
        <b/>
        <sz val="13"/>
        <rFont val="Times New Roman"/>
        <family val="1"/>
        <charset val="238"/>
      </rPr>
      <t>daňové</t>
    </r>
    <r>
      <rPr>
        <sz val="13"/>
        <rFont val="Times New Roman"/>
        <family val="1"/>
        <charset val="238"/>
      </rPr>
      <t xml:space="preserve"> </t>
    </r>
    <r>
      <rPr>
        <sz val="10"/>
        <rFont val="Times New Roman"/>
        <family val="1"/>
        <charset val="238"/>
      </rPr>
      <t xml:space="preserve">(položky 1xxx)        </t>
    </r>
    <r>
      <rPr>
        <sz val="13"/>
        <rFont val="Times New Roman"/>
        <family val="1"/>
        <charset val="238"/>
      </rPr>
      <t xml:space="preserve">             </t>
    </r>
  </si>
  <si>
    <r>
      <t>přijaté transfery</t>
    </r>
    <r>
      <rPr>
        <sz val="13"/>
        <rFont val="Times New Roman"/>
        <family val="1"/>
        <charset val="238"/>
      </rPr>
      <t xml:space="preserve">       </t>
    </r>
    <r>
      <rPr>
        <sz val="13"/>
        <rFont val="Symbol"/>
        <family val="1"/>
        <charset val="2"/>
      </rPr>
      <t>®</t>
    </r>
    <r>
      <rPr>
        <sz val="13"/>
        <rFont val="Times New Roman"/>
        <family val="1"/>
        <charset val="238"/>
      </rPr>
      <t xml:space="preserve">        dotace a příspěvky    </t>
    </r>
    <r>
      <rPr>
        <sz val="13"/>
        <rFont val="Symbol"/>
        <family val="1"/>
        <charset val="2"/>
      </rPr>
      <t>®</t>
    </r>
    <r>
      <rPr>
        <sz val="13"/>
        <rFont val="Times New Roman"/>
        <family val="1"/>
        <charset val="238"/>
      </rPr>
      <t xml:space="preserve">  neinvestiční </t>
    </r>
    <r>
      <rPr>
        <sz val="10"/>
        <rFont val="Times New Roman"/>
        <family val="1"/>
        <charset val="238"/>
      </rPr>
      <t>(položky 41xx)</t>
    </r>
  </si>
  <si>
    <r>
      <t xml:space="preserve">Bezpečnost státu a právní ochrana </t>
    </r>
    <r>
      <rPr>
        <sz val="6"/>
        <rFont val="Times New Roman"/>
        <family val="1"/>
        <charset val="238"/>
      </rPr>
      <t xml:space="preserve">(ochrana obyvatelstva, požární ochrana a IZS apod.) </t>
    </r>
  </si>
  <si>
    <r>
      <rPr>
        <b/>
        <sz val="9"/>
        <color theme="1"/>
        <rFont val="Times New Roman"/>
        <family val="1"/>
        <charset val="238"/>
      </rPr>
      <t>VÝDAJE - ZÁVAZNÝ UKAZATEL - odvětvové třídění RS</t>
    </r>
    <r>
      <rPr>
        <sz val="9"/>
        <color theme="1"/>
        <rFont val="Times New Roman"/>
        <family val="1"/>
        <charset val="238"/>
      </rPr>
      <t xml:space="preserve"> v rozsahu dle výše uvedeného třídění + </t>
    </r>
    <r>
      <rPr>
        <b/>
        <sz val="9"/>
        <color theme="1"/>
        <rFont val="Times New Roman"/>
        <family val="1"/>
        <charset val="238"/>
      </rPr>
      <t>"Finanční vztahy k jiným osobám"</t>
    </r>
  </si>
  <si>
    <r>
      <rPr>
        <b/>
        <sz val="12"/>
        <color theme="1"/>
        <rFont val="Times New Roman"/>
        <family val="1"/>
        <charset val="238"/>
      </rPr>
      <t>Finanční vztahy k jiným osobám</t>
    </r>
    <r>
      <rPr>
        <b/>
        <sz val="10"/>
        <color theme="1"/>
        <rFont val="Times New Roman"/>
        <family val="1"/>
        <charset val="238"/>
      </rPr>
      <t xml:space="preserve"> </t>
    </r>
    <r>
      <rPr>
        <b/>
        <sz val="7"/>
        <color theme="1"/>
        <rFont val="Times New Roman"/>
        <family val="1"/>
        <charset val="238"/>
      </rPr>
      <t>(vč. příspěvků a dotací příspěvkové organizaci)</t>
    </r>
    <r>
      <rPr>
        <b/>
        <sz val="10"/>
        <color theme="1"/>
        <rFont val="Times New Roman"/>
        <family val="1"/>
        <charset val="238"/>
      </rPr>
      <t xml:space="preserve"> - ZÁVAZNÝ UKAZATEL ROZPOČTU</t>
    </r>
  </si>
  <si>
    <r>
      <t xml:space="preserve">Neinvestiční transfery krajům </t>
    </r>
    <r>
      <rPr>
        <b/>
        <sz val="6"/>
        <rFont val="Times New Roman"/>
        <family val="1"/>
        <charset val="238"/>
      </rPr>
      <t>ZJ 035</t>
    </r>
  </si>
  <si>
    <t>KIDSOK - příspěvek na dopravní obslužnost na rok 2023</t>
  </si>
  <si>
    <t>Mikroregion Zábřežsko - členský příspěvek za rok 2023</t>
  </si>
  <si>
    <t>MAS Horní Pomoraví, o.p.s. - členský příspěvek v za rok 2023</t>
  </si>
  <si>
    <t>SVOL, komora obecních lesů - členský příspěvek na rok 2023</t>
  </si>
  <si>
    <t>SDRUŽENÍ CESTOVNÍHO RUCHU Jeseníky - člen.příspěvek na rok 2023</t>
  </si>
  <si>
    <t>ZŠ a MŠ Štíty - příspěvek na provoz ZŠ  a MŠ od zřizovatele na rok 2023</t>
  </si>
  <si>
    <t>Město Zábřeh - za řešení přestupků roku 2023</t>
  </si>
  <si>
    <t>SH ČMS - Sbor dobrovolných hasičů Heroltice - finanční dar na dofinancování nákupu vybavení SDH Heroltice v roce 2023</t>
  </si>
  <si>
    <r>
      <t xml:space="preserve">                                                                                    </t>
    </r>
    <r>
      <rPr>
        <sz val="12"/>
        <rFont val="Symbol"/>
        <family val="1"/>
        <charset val="2"/>
      </rPr>
      <t>®</t>
    </r>
    <r>
      <rPr>
        <sz val="12"/>
        <rFont val="Times New Roman"/>
        <family val="1"/>
        <charset val="238"/>
      </rPr>
      <t xml:space="preserve">  </t>
    </r>
    <r>
      <rPr>
        <sz val="13"/>
        <rFont val="Times New Roman"/>
        <family val="1"/>
        <charset val="238"/>
      </rPr>
      <t>investiční</t>
    </r>
    <r>
      <rPr>
        <sz val="12"/>
        <rFont val="Times New Roman"/>
        <family val="1"/>
        <charset val="238"/>
      </rPr>
      <t xml:space="preserve"> </t>
    </r>
    <r>
      <rPr>
        <sz val="10"/>
        <rFont val="Times New Roman"/>
        <family val="1"/>
        <charset val="238"/>
      </rPr>
      <t xml:space="preserve">(položky 42xx)       </t>
    </r>
    <r>
      <rPr>
        <sz val="12"/>
        <rFont val="Times New Roman"/>
        <family val="1"/>
        <charset val="238"/>
      </rPr>
      <t xml:space="preserve">                                </t>
    </r>
  </si>
  <si>
    <t>ZDRAVOTNÍ STŘEDISKO - příjmy za služby související s nájmem - zálohy, paušály (předpis roku 2023 =  138.550,- Kč).</t>
  </si>
  <si>
    <t>Příjmy z pronájmu hrobových míst - hřbitov Štíty - dluh roku 2022 (2.800,- Kč) + předpis roku 2023 (odhad).</t>
  </si>
  <si>
    <t>Přijaté nekapitálové příspěvky a náhrady - náhrada za umístění televizního převaděče za rok 2023 ve výši 500,- Kč (České Radiokomunikace a.s.) + úhrada za umístění zařízení za rok 2023 vč. inflace 15,1% ve výši 26.564,55 Kč (Vodafone Czech Republic, a.s.) + příjem za geometrické plány z roku 2022 ve výši 22.900,- Kč.</t>
  </si>
  <si>
    <t>Přijaté nekapitálové příspěvky a náhrady -  Sbírka zákonů ČR ročník 2022 - vyúčtování.</t>
  </si>
  <si>
    <t>Ostatní nedaňové příjmy j.n. - VRATKA provedené mylné platby roku 2022 - UNIPRO plus s.r.o..</t>
  </si>
  <si>
    <t>ZŠ a SŠ Pomněnka o.p.s. - finanční příspěvek na rok 2023</t>
  </si>
  <si>
    <t>Poznámka: podrobný komentář k výdajům vč. financování bude zveřejněn na www.stity.cz (Městský úřad - Oddělení MěÚ - Rozpočty)</t>
  </si>
  <si>
    <t>VÝDAJE vč. FINANCOVÁNÍ</t>
  </si>
  <si>
    <t>Původní verze - NÁVRH:</t>
  </si>
  <si>
    <t>SCHVÁLENO:</t>
  </si>
  <si>
    <r>
      <t xml:space="preserve">·  na účel: obnova, zajištění a výchova lesních porostů do 40 let věku celkem ve výši 653.780,- Kč </t>
    </r>
    <r>
      <rPr>
        <sz val="8"/>
        <rFont val="Times New Roman"/>
        <family val="1"/>
        <charset val="238"/>
      </rPr>
      <t xml:space="preserve">(ÚZ 170529031); </t>
    </r>
  </si>
  <si>
    <r>
      <t xml:space="preserve">Ostatní neinvestiční přijaté transfery ze státního rozpočtu - Neinvestiční dotace - hospodaření v lesích </t>
    </r>
    <r>
      <rPr>
        <sz val="9"/>
        <rFont val="Symbol"/>
        <family val="1"/>
        <charset val="2"/>
      </rPr>
      <t>®</t>
    </r>
    <r>
      <rPr>
        <sz val="9"/>
        <rFont val="Times New Roman"/>
        <family val="1"/>
        <charset val="238"/>
      </rPr>
      <t xml:space="preserve"> </t>
    </r>
    <r>
      <rPr>
        <sz val="6"/>
        <rFont val="Times New Roman"/>
        <family val="1"/>
        <charset val="238"/>
      </rPr>
      <t>celkem</t>
    </r>
    <r>
      <rPr>
        <sz val="9"/>
        <rFont val="Times New Roman"/>
        <family val="1"/>
        <charset val="238"/>
      </rPr>
      <t xml:space="preserve"> 662.810,- Kč: </t>
    </r>
  </si>
  <si>
    <r>
      <t xml:space="preserve">·  na účel: ekologické a k přírodě šetrné technologie při hospodaření v lesích celkem ve výši 9.030,- Kč </t>
    </r>
    <r>
      <rPr>
        <sz val="7.5"/>
        <rFont val="Times New Roman"/>
        <family val="1"/>
        <charset val="238"/>
      </rPr>
      <t>(ÚZ 29015)</t>
    </r>
    <r>
      <rPr>
        <sz val="8"/>
        <rFont val="Times New Roman"/>
        <family val="1"/>
        <charset val="238"/>
      </rPr>
      <t>.</t>
    </r>
  </si>
  <si>
    <t>PŘÍJMY - změna od návrhu</t>
  </si>
  <si>
    <r>
      <t xml:space="preserve">Ostatní neinv.přijaté transfery ze st.rozpočtu </t>
    </r>
    <r>
      <rPr>
        <b/>
        <sz val="8.5"/>
        <color rgb="FF000000"/>
        <rFont val="Times New Roman"/>
        <family val="1"/>
        <charset val="238"/>
      </rPr>
      <t xml:space="preserve">(ÚZ104x13013=128.000,-Kč); </t>
    </r>
    <r>
      <rPr>
        <b/>
        <sz val="7"/>
        <color rgb="FF000000"/>
        <rFont val="Times New Roman"/>
        <family val="1"/>
        <charset val="238"/>
      </rPr>
      <t>(ÚZ dle komentáře= 662.810,-Kč)</t>
    </r>
  </si>
  <si>
    <t>Nákup zboží za účelem dalšího prodeje</t>
  </si>
  <si>
    <t>Nákup materiálu jinde nezařazený</t>
  </si>
  <si>
    <t>Pohonné hmoty a maziva</t>
  </si>
  <si>
    <t>Nákup ostatních služeb</t>
  </si>
  <si>
    <t>Opravy a udržování</t>
  </si>
  <si>
    <t>Poštovní služby</t>
  </si>
  <si>
    <t>Služby elektronických komunikací</t>
  </si>
  <si>
    <t>Služby školení a vzdělávání</t>
  </si>
  <si>
    <t>Cestovné</t>
  </si>
  <si>
    <t>Pohoštění</t>
  </si>
  <si>
    <t>Výdaje na věcné dary</t>
  </si>
  <si>
    <t>Ostatní neinv.transfery neziskov. a podob. osobám</t>
  </si>
  <si>
    <t>Podlimitní věcná břemena</t>
  </si>
  <si>
    <t>Nájemné</t>
  </si>
  <si>
    <t>Stavby</t>
  </si>
  <si>
    <t>Ostatní záležitosti pozemních komunikací</t>
  </si>
  <si>
    <r>
      <t xml:space="preserve">Neinvestiční transfery krajům </t>
    </r>
    <r>
      <rPr>
        <b/>
        <sz val="8.5"/>
        <color rgb="FF000000"/>
        <rFont val="Times New Roman"/>
        <family val="1"/>
        <charset val="238"/>
      </rPr>
      <t>(z toho 5.000,- se ZJ 035)</t>
    </r>
  </si>
  <si>
    <t>Neinvest. transfery cizím příspěvkovým organizacím</t>
  </si>
  <si>
    <t>Dopravní obslužnost veřejnými službami - linková</t>
  </si>
  <si>
    <t>Platy zaměst. v pr.poměru vyjma zaměst. na služ.m.</t>
  </si>
  <si>
    <t>Povinné poj.na soc.zab.a přísp.na st.pol.zaměstnan</t>
  </si>
  <si>
    <t>Povinné pojistné na veřejné zdravotní pojištění</t>
  </si>
  <si>
    <t>Drobný dlouhodobý hmotný majetek</t>
  </si>
  <si>
    <t>Elektrická energie</t>
  </si>
  <si>
    <t>Konzultační, poradenské a právní služby</t>
  </si>
  <si>
    <t>Zpracování dat a služby souv. s inf. a kom.technol</t>
  </si>
  <si>
    <t>Platby daní krajům, obcím a státním fondům</t>
  </si>
  <si>
    <t>Nespecifikované rezervy</t>
  </si>
  <si>
    <t>Ostatní neinvestiční výdaje jinde nezařazené</t>
  </si>
  <si>
    <t>Ochranné pomůcky</t>
  </si>
  <si>
    <t>Studená voda včetně stoč. a popl.za odvod dešť.vod</t>
  </si>
  <si>
    <t>Pevná paliva</t>
  </si>
  <si>
    <t>Stroje, přístroje a zařízení</t>
  </si>
  <si>
    <t>Vodní díla v zemědělské krajině</t>
  </si>
  <si>
    <t>Mateřské školy</t>
  </si>
  <si>
    <t>Základní školy</t>
  </si>
  <si>
    <t>Neinvestiční příspěvky zřízeným příspěvkovým organ</t>
  </si>
  <si>
    <t>Neinvest.transfery zřízeným příspěvkovým organizac</t>
  </si>
  <si>
    <t>Ostatní záležitosti základního vzdělání</t>
  </si>
  <si>
    <t>Ostatní zařízení související s výchovou a vzděláváním mládeže</t>
  </si>
  <si>
    <t>Léky a zdravotnický materiál</t>
  </si>
  <si>
    <t>Knihy a obdobné listinné informační prostředky</t>
  </si>
  <si>
    <t>Plyn</t>
  </si>
  <si>
    <t>Podlimitní programové vybavení</t>
  </si>
  <si>
    <t>Náhrady mezd a přísp. v době nemoci nebo karantény</t>
  </si>
  <si>
    <t>Ostatní neinvestiční transfery fyzickým osobám</t>
  </si>
  <si>
    <t>Ostatní osobní výdaje</t>
  </si>
  <si>
    <t>Odměny za užití duševního vlastnictví</t>
  </si>
  <si>
    <t>Poříz.,zach.a obnova hodnot MK, nár. a hist.pověd.</t>
  </si>
  <si>
    <t>Neinv.transfery církvím a naboženským společnostem</t>
  </si>
  <si>
    <t>Ostatní zál.ochrany památek a péče o kult.dědictví</t>
  </si>
  <si>
    <t>Ostatní invest. transfery rozpočtům územní úrovně</t>
  </si>
  <si>
    <t>Ostatní sportovní činnost</t>
  </si>
  <si>
    <t>Využití volného času dětí a mládeže</t>
  </si>
  <si>
    <t>Teplo</t>
  </si>
  <si>
    <t>Poskytnuté náhrady</t>
  </si>
  <si>
    <t>Veřejné osvětlení</t>
  </si>
  <si>
    <t>Výdaje na náhrady za nezpůsobenou újmu</t>
  </si>
  <si>
    <t>Ostatní nákup dlouhodobého nehmotného majetku</t>
  </si>
  <si>
    <t>Územní plánování</t>
  </si>
  <si>
    <t>Odstupné</t>
  </si>
  <si>
    <t>Platby daní státnímu rozpočtu</t>
  </si>
  <si>
    <t>Dopravní prostředky</t>
  </si>
  <si>
    <t>Pozemky</t>
  </si>
  <si>
    <t>Ostatní činnosti k ochraně ovzduší</t>
  </si>
  <si>
    <t>Péče o vzhled obcí a veřejnou zeleň</t>
  </si>
  <si>
    <t>Neinv.transfery nefin.podnikatelům-právnic. osobám</t>
  </si>
  <si>
    <t>Invest. transf.církvím a naboženským společnostem</t>
  </si>
  <si>
    <t>Ost.činnosti souvis. se službami pro fyzické osoby</t>
  </si>
  <si>
    <t>Rezerva na krizová opatření</t>
  </si>
  <si>
    <t>Ostatní záležitosti ochrany fyzických osob</t>
  </si>
  <si>
    <t>Ostatní platy</t>
  </si>
  <si>
    <t>Ostatní povinné pojistné placené zaměstnavatelem</t>
  </si>
  <si>
    <t>Služby peněžních ústavů</t>
  </si>
  <si>
    <t>Ostatní záležitosti požární ochrany</t>
  </si>
  <si>
    <t>Odměny členů zastupitelstev obcí a krajů</t>
  </si>
  <si>
    <t>Zastupitelstva obcí</t>
  </si>
  <si>
    <t>Volby do zastupitelstev územních samosprávných cel</t>
  </si>
  <si>
    <t>Volba prezidenta republiky (ÚZ 98008)</t>
  </si>
  <si>
    <t>Pojist.na zákon.poj.odpov. zaměst. za škodu při PÚ</t>
  </si>
  <si>
    <t>Odvody za neplnění povinn. zaměst. zdrav. postiž.</t>
  </si>
  <si>
    <t>Ostatní neinv. transfery rozpočtům územní úrovně</t>
  </si>
  <si>
    <t>Nákup kolků</t>
  </si>
  <si>
    <t>Humanitární zahraniční pomoc přímá</t>
  </si>
  <si>
    <t>Mezinárodní spolupráce jinde nezařazená</t>
  </si>
  <si>
    <t>Ostatní úroky a ostatní finanční výdaje</t>
  </si>
  <si>
    <t>Pojištění funkčně nespecifikované</t>
  </si>
  <si>
    <t>Zákl. příděl FKSP a sociálnímu fondu obcí a krajů</t>
  </si>
  <si>
    <t>Převody vlastním rozpočtovým účtům</t>
  </si>
  <si>
    <t>Ostatní finanční operace</t>
  </si>
  <si>
    <r>
      <t xml:space="preserve">Vratky transferů poskytnutých z veřejných rozpočtů </t>
    </r>
    <r>
      <rPr>
        <b/>
        <sz val="8.5"/>
        <color rgb="FF000000"/>
        <rFont val="Times New Roman"/>
        <family val="1"/>
        <charset val="238"/>
      </rPr>
      <t>(ÚZ98187=46.933,08Kč);(ÚZ98008=39.694,38Kč)</t>
    </r>
  </si>
  <si>
    <t>Finanční vypořádání</t>
  </si>
  <si>
    <t>Ostatní investiční výdaje jinde nezařazené</t>
  </si>
  <si>
    <t>Ostatní činnosti jinde nezařazené</t>
  </si>
  <si>
    <t>Úhrady sankcí jiným rozpočtům</t>
  </si>
  <si>
    <t>VÝDAJE</t>
  </si>
  <si>
    <t>Výdaje</t>
  </si>
  <si>
    <r>
      <t xml:space="preserve">běžné </t>
    </r>
    <r>
      <rPr>
        <sz val="10"/>
        <rFont val="Times New Roman"/>
        <family val="1"/>
        <charset val="1"/>
      </rPr>
      <t xml:space="preserve">(položky 5xxx)        </t>
    </r>
    <r>
      <rPr>
        <sz val="13"/>
        <rFont val="Times New Roman"/>
        <family val="1"/>
        <charset val="1"/>
      </rPr>
      <t xml:space="preserve">             </t>
    </r>
  </si>
  <si>
    <r>
      <t xml:space="preserve">kapitálové </t>
    </r>
    <r>
      <rPr>
        <sz val="10"/>
        <rFont val="Times New Roman"/>
        <family val="1"/>
        <charset val="1"/>
      </rPr>
      <t>(položky  6xxx)</t>
    </r>
  </si>
  <si>
    <r>
      <t xml:space="preserve">Běžné výdaje = </t>
    </r>
    <r>
      <rPr>
        <sz val="10"/>
        <rFont val="Times New Roman"/>
        <family val="1"/>
        <charset val="1"/>
      </rPr>
      <t>zahrnují především personální výdaje (platy, odměny a související výdaje), materiální výdaje, výdaje za nákup služeb, výdaje na opravy, platby úroků, různé neinvestiční transfery, atd.  - viz podrobnější rozpis na jednotlivých § rozpočtové skladby. Jedná se o výdaje, které nezhodnocují dlouhodobý majetek (nezvyšují jeho hodnotu).</t>
    </r>
  </si>
  <si>
    <r>
      <t>Kapitálové výdaje</t>
    </r>
    <r>
      <rPr>
        <sz val="10"/>
        <rFont val="Times New Roman"/>
        <family val="1"/>
        <charset val="1"/>
      </rPr>
      <t xml:space="preserve"> = jedná se zejména o výdaje související s pořízením  a zhodnocením dlouhodobého majetku.</t>
    </r>
  </si>
  <si>
    <t>Pořízení dlouhodobého nehmotného majetku = pořizovací cena nad 60 tis. Kč a doba použitelnosti 1 rok.</t>
  </si>
  <si>
    <t xml:space="preserve">Například: </t>
  </si>
  <si>
    <t>•</t>
  </si>
  <si>
    <t>Pořízení výpočetní techniky - včetně příslušenství datových sítí - tj. součástí hardware je i software, který je nedílnou součástí vybavení počítače - (položka 6125).</t>
  </si>
  <si>
    <t>1032</t>
  </si>
  <si>
    <r>
      <t xml:space="preserve">• </t>
    </r>
    <r>
      <rPr>
        <sz val="7"/>
        <rFont val="Times New Roman"/>
        <family val="1"/>
      </rPr>
      <t xml:space="preserve">  pol.</t>
    </r>
  </si>
  <si>
    <r>
      <t xml:space="preserve">• </t>
    </r>
    <r>
      <rPr>
        <sz val="7"/>
        <rFont val="Times New Roman"/>
        <family val="1"/>
        <charset val="1"/>
      </rPr>
      <t xml:space="preserve">  pol.</t>
    </r>
  </si>
  <si>
    <t>2143</t>
  </si>
  <si>
    <t>TIC - zboží nakoupené za účelem dalšího prodeje - např. turistické známky, mapy, magnety, pohlednice, keramika, turistické vizitky a sběratelské karty, atd. vč. výdajů na vyhotovení zboží.</t>
  </si>
  <si>
    <t>TIC - nákup spotřebního materiálu.</t>
  </si>
  <si>
    <t>TIC - věcné dary - odměny do soutěží.</t>
  </si>
  <si>
    <r>
      <t>TIC - členské příspěvky - SDRUŽENÍ CESTOVNÍHO RUCHU - SCR Jeseníky = 13.566,- Kč (7,- Kč / 1 ob.</t>
    </r>
    <r>
      <rPr>
        <sz val="10"/>
        <rFont val="Symbol"/>
        <family val="1"/>
        <charset val="2"/>
      </rPr>
      <t>;</t>
    </r>
    <r>
      <rPr>
        <sz val="10"/>
        <rFont val="Times New Roman"/>
        <family val="1"/>
        <charset val="1"/>
      </rPr>
      <t xml:space="preserve"> k 1.1.2023 </t>
    </r>
    <r>
      <rPr>
        <sz val="10"/>
        <rFont val="Times New Roman"/>
        <family val="1"/>
        <charset val="238"/>
      </rPr>
      <t xml:space="preserve">dle naší evidence </t>
    </r>
    <r>
      <rPr>
        <sz val="10"/>
        <rFont val="Times New Roman"/>
        <family val="1"/>
        <charset val="1"/>
      </rPr>
      <t>= 1938 obyvatel)</t>
    </r>
    <r>
      <rPr>
        <sz val="10"/>
        <rFont val="Symbol"/>
        <family val="1"/>
        <charset val="2"/>
      </rPr>
      <t>;</t>
    </r>
    <r>
      <rPr>
        <sz val="10"/>
        <rFont val="Times New Roman"/>
        <family val="1"/>
        <charset val="1"/>
      </rPr>
      <t xml:space="preserve"> </t>
    </r>
    <r>
      <rPr>
        <sz val="10"/>
        <rFont val="Times New Roman"/>
        <family val="1"/>
        <charset val="238"/>
      </rPr>
      <t xml:space="preserve">Asociace turistických informačních center - A.T.I.C. = 4.500,- Kč. </t>
    </r>
  </si>
  <si>
    <t>2212</t>
  </si>
  <si>
    <t>Pohonné hmoty a maziva - např. do vibrační desky používané při opravách a údržbě komunikací.</t>
  </si>
  <si>
    <t>KOMUNIKACE - nájemné - např. pronájem pily - komunikace - chodníky.</t>
  </si>
  <si>
    <t>Služby spojené se správou a údržbou silnic - včetně zimní údržby - např. čištění, odklízení sněhu, sypání, solení, dále např. revize mostů a lávek atd. a také služby související s opravou komunikací roku 2023.</t>
  </si>
  <si>
    <t>2292</t>
  </si>
  <si>
    <t>Příspěvek na dopravní obslužnost na rok 2023 ze strany Pardubického kraje = 5.000,- Kč (ZJ 035).</t>
  </si>
  <si>
    <r>
      <t xml:space="preserve">Výdaje na zajištění dopravní (autobusové) obslužnosti - Olomoucký kraj rok 2023 (rok 2022 = 324.739,10 Kč + navýšení o meziroční inflaci 15,1%, tj. celkem 373.774,70 Kč). </t>
    </r>
    <r>
      <rPr>
        <i/>
        <sz val="10"/>
        <rFont val="Times New Roman"/>
        <family val="1"/>
      </rPr>
      <t xml:space="preserve">Poznámka: rok 2022 </t>
    </r>
    <r>
      <rPr>
        <i/>
        <sz val="10"/>
        <rFont val="Symbol"/>
        <family val="1"/>
        <charset val="2"/>
      </rPr>
      <t>®</t>
    </r>
    <r>
      <rPr>
        <i/>
        <sz val="10"/>
        <rFont val="Times New Roman"/>
        <family val="1"/>
      </rPr>
      <t xml:space="preserve"> 2292-5339.</t>
    </r>
  </si>
  <si>
    <t>2219</t>
  </si>
  <si>
    <t>2310</t>
  </si>
  <si>
    <t>Mzdové výdaje - plat zaměstnance vodního hospodářství - včetně odměn.</t>
  </si>
  <si>
    <r>
      <t xml:space="preserve">Nákup materiálu - např. chlornan, vodoměry, skruže, materiál na opr. a údržbu  vodojemu, vodovod. řádů </t>
    </r>
    <r>
      <rPr>
        <sz val="8"/>
        <rFont val="Times New Roman"/>
        <family val="1"/>
        <charset val="238"/>
      </rPr>
      <t>apod.</t>
    </r>
  </si>
  <si>
    <t>Ostatní neinvestiční výdaje j.n. - vyúčtování vodného - vratky přeplatků (= přeplatky 2022).</t>
  </si>
  <si>
    <t>2321</t>
  </si>
  <si>
    <t>Odvádění a čištění odpadních vod a nakl.s kaly = (ČOV, kanalizace, septiky)</t>
  </si>
  <si>
    <t>Mzdové výdaje - plat zaměstnance (ČOV, kanalizace) - včetně odměn.</t>
  </si>
  <si>
    <t>Mzdové výdaje - sociální pojištění - za zaměstnance (ČOV, kanalizace).</t>
  </si>
  <si>
    <t>Studená voda - ČOV, kanalizace.</t>
  </si>
  <si>
    <r>
      <t>Elektrická energie - ČEZ - VS 4272886700 - odběrné místo 0002232550 - Říční 9000 - ČOV</t>
    </r>
    <r>
      <rPr>
        <sz val="10"/>
        <rFont val="Symbol"/>
        <family val="1"/>
        <charset val="2"/>
      </rPr>
      <t>;</t>
    </r>
    <r>
      <rPr>
        <sz val="10"/>
        <rFont val="Times New Roman"/>
        <family val="1"/>
        <charset val="1"/>
      </rPr>
      <t xml:space="preserve"> přečerpávací stanice ČOV - VS 4702950700.</t>
    </r>
  </si>
  <si>
    <r>
      <rPr>
        <strike/>
        <sz val="10"/>
        <rFont val="Times New Roman"/>
        <family val="1"/>
        <charset val="238"/>
      </rPr>
      <t>Pevná paliva</t>
    </r>
    <r>
      <rPr>
        <sz val="10"/>
        <rFont val="Times New Roman"/>
        <family val="1"/>
        <charset val="238"/>
      </rPr>
      <t xml:space="preserve"> Rok 2022 - Bílinské hnědé úhlí - ořech 2 - ČOV</t>
    </r>
  </si>
  <si>
    <t>Služby školení a vzdělávání - vodní hospodářství - KANALIZACE a ČOV.</t>
  </si>
  <si>
    <r>
      <t xml:space="preserve">Zprac.dat a služby souv. s inf. a kom.tech. - KOCMAN envimonitoring s.r.o. - </t>
    </r>
    <r>
      <rPr>
        <sz val="9"/>
        <rFont val="Times New Roman"/>
        <family val="1"/>
        <charset val="1"/>
      </rPr>
      <t>služby serveru - monitoring - ČOV.</t>
    </r>
  </si>
  <si>
    <t>Služby - např. rozbory kaly, revize ČOV, servis.prohlídka dmychadel, čištění kanalizace, práce prov. fekálem, …</t>
  </si>
  <si>
    <t xml:space="preserve">Opravy a udržování - ČOV a kanalizace.  </t>
  </si>
  <si>
    <t>Nespecifikované rezervy - rezerva na obnovu majetku - kanalizace.</t>
  </si>
  <si>
    <t>2341</t>
  </si>
  <si>
    <t>Vzdělávání</t>
  </si>
  <si>
    <t>3111</t>
  </si>
  <si>
    <t>Mateřské školy = (MŠ Štíty)</t>
  </si>
  <si>
    <t>3113</t>
  </si>
  <si>
    <t>3119</t>
  </si>
  <si>
    <t>3149</t>
  </si>
  <si>
    <t>ZŠ a SŠ Pomněnka o.p.s. - finanční příspěvek na rok 2023 = 5.000,- Kč.</t>
  </si>
  <si>
    <t>3314</t>
  </si>
  <si>
    <t>Činnosti knihovnické = (KNIHOVNY)</t>
  </si>
  <si>
    <t>Mzdové výdaje - platy knihovnice + uklízečky v knihovně ve Štítech - včetně odměn.</t>
  </si>
  <si>
    <t>Mzdové výdaje - sociální pojištění - za zaměstnance knihovny Štíty - knihovnice + uklízečka.</t>
  </si>
  <si>
    <t>Mzdové výdaje - zdravotní pojištění - za zaměstnance knihovny Štíty - knihovnice + uklízečka.</t>
  </si>
  <si>
    <t>Vybavení lekárničky - knihovna.</t>
  </si>
  <si>
    <t>Nákup zejména spotřebního materiálu pro knihovny.</t>
  </si>
  <si>
    <t>Studená voda - knihovny.</t>
  </si>
  <si>
    <t>Plyn - knihovna.</t>
  </si>
  <si>
    <t>Elektrická energie - knihovny.</t>
  </si>
  <si>
    <t>Poštovné - činnost knihoven, např. odeslání odměn apod.</t>
  </si>
  <si>
    <t>Telefony - knihovna - mobil.</t>
  </si>
  <si>
    <t xml:space="preserve">Opravy týkající se knihoven - v roce 2023 - drobné opravy.  </t>
  </si>
  <si>
    <r>
      <t xml:space="preserve">• </t>
    </r>
    <r>
      <rPr>
        <strike/>
        <sz val="7"/>
        <rFont val="Times New Roman"/>
        <family val="1"/>
        <charset val="1"/>
      </rPr>
      <t xml:space="preserve">  pol.</t>
    </r>
  </si>
  <si>
    <t>Věcné dary - knihovna - odměny za různé soutěže.</t>
  </si>
  <si>
    <t>3319</t>
  </si>
  <si>
    <t>Mzdové výdaje - odměny - dohody mimo pracovní poměr - správci KD, úklid KD, kronika, zvukař na kulturní akce, moderátorka kulturních akcí.</t>
  </si>
  <si>
    <t xml:space="preserve">Drobný hmotný dlouhodobý majetek - kultura. </t>
  </si>
  <si>
    <t>Nákup materiálu - drobný materiál do kulturních domů, drobný materiál pro kronikáře, materiál na opravy a údržbu KD, materiál potřebný na zajištění kulturních akcí apod. vč. tisku letáků, plakátů.</t>
  </si>
  <si>
    <t>Studená voda - kulturní domy.</t>
  </si>
  <si>
    <t>Pohonné hmoty a maziva - např. do centrály na kulturní akci.</t>
  </si>
  <si>
    <t>Služby pošt - např. roznáška propagačních materiálů na kulturní akce pořádané v roce 2023.</t>
  </si>
  <si>
    <t>Pronájem pódia, laviček, chemického WC, atrakcí pro děti apod. - kulturní akce pořádané v roce 2023.</t>
  </si>
  <si>
    <t>Věcné dary - drobné dary účinkujícím na kulturních akcích apod.</t>
  </si>
  <si>
    <t>Ostatní neinvestiční výdaje j.n. - vratka kauce roku 2022 - KD Štíty.</t>
  </si>
  <si>
    <r>
      <rPr>
        <strike/>
        <sz val="10"/>
        <rFont val="Times New Roman"/>
        <family val="1"/>
        <charset val="238"/>
      </rPr>
      <t>Stroje, přístroje a zařízení</t>
    </r>
    <r>
      <rPr>
        <sz val="10"/>
        <rFont val="Times New Roman"/>
        <family val="1"/>
        <charset val="238"/>
      </rPr>
      <t xml:space="preserve"> </t>
    </r>
    <r>
      <rPr>
        <i/>
        <sz val="10"/>
        <rFont val="Times New Roman"/>
        <family val="1"/>
        <charset val="238"/>
      </rPr>
      <t>Rok 2022 - MAJETEK - DHM - myčka skla a nádobí - KD Heroltice.</t>
    </r>
  </si>
  <si>
    <t>Ochrana památek a péče o kulturní dědictví a národní a historické povědomí</t>
  </si>
  <si>
    <t>3326</t>
  </si>
  <si>
    <r>
      <t>Pořízení,zachování a obnova hodnot nár hist.povědomí =</t>
    </r>
    <r>
      <rPr>
        <b/>
        <sz val="8"/>
        <rFont val="Times New Roman"/>
        <family val="1"/>
        <charset val="1"/>
      </rPr>
      <t xml:space="preserve"> (</t>
    </r>
    <r>
      <rPr>
        <b/>
        <sz val="7"/>
        <rFont val="Times New Roman"/>
        <family val="1"/>
        <charset val="1"/>
      </rPr>
      <t>památky místního významu, které nejsou vyhlášeny za kulturní památky)</t>
    </r>
  </si>
  <si>
    <t>Nákup materiálu - materiál na opravy.</t>
  </si>
  <si>
    <t>Nákup ostatních služeb - např. drobné služby provedené pracovníky MH - hodnoty místního významu, jeřábnické práce a přepravné, restaurátorský průzkum, ladění varhan apod.</t>
  </si>
  <si>
    <t>Opravy a udržování histor.hodnot - rok 2023 - např. socha Nejsvětější trojice u zdravotního střediska.</t>
  </si>
  <si>
    <t>3329</t>
  </si>
  <si>
    <t>Ostatní záležitosti ochrany památek a péče o kulturní dědictví (KOSTEL, kaple)</t>
  </si>
  <si>
    <r>
      <t xml:space="preserve">• </t>
    </r>
    <r>
      <rPr>
        <strike/>
        <sz val="7"/>
        <rFont val="Times New Roman"/>
        <family val="1"/>
      </rPr>
      <t xml:space="preserve">  pol.</t>
    </r>
  </si>
  <si>
    <r>
      <rPr>
        <strike/>
        <sz val="10"/>
        <rFont val="Times New Roman"/>
        <family val="1"/>
        <charset val="238"/>
      </rPr>
      <t>Opravy a udržování</t>
    </r>
    <r>
      <rPr>
        <sz val="10"/>
        <rFont val="Times New Roman"/>
        <family val="1"/>
        <charset val="238"/>
      </rPr>
      <t xml:space="preserve">  </t>
    </r>
    <r>
      <rPr>
        <i/>
        <sz val="9"/>
        <rFont val="Times New Roman"/>
        <family val="1"/>
        <charset val="238"/>
      </rPr>
      <t>Rok 2022 - práce pracovníků MH - kostel.</t>
    </r>
  </si>
  <si>
    <r>
      <rPr>
        <strike/>
        <sz val="10"/>
        <rFont val="Times New Roman"/>
        <family val="1"/>
        <charset val="238"/>
      </rPr>
      <t>Neinvestiční transfery církvím a nábož.společnostem</t>
    </r>
    <r>
      <rPr>
        <sz val="10"/>
        <rFont val="Times New Roman"/>
        <family val="1"/>
      </rPr>
      <t xml:space="preserve"> </t>
    </r>
    <r>
      <rPr>
        <i/>
        <sz val="10"/>
        <rFont val="Times New Roman"/>
        <family val="1"/>
        <charset val="238"/>
      </rPr>
      <t>Rok 2022 - Finanční dar ŘkF  Štíty na obnovu kaple.</t>
    </r>
  </si>
  <si>
    <t>Činnost sboru pro občanské záležitosti</t>
  </si>
  <si>
    <t>3399</t>
  </si>
  <si>
    <t>Ostatní záležitosti kultury,církví a sděl.prostř. = (SPOZ + OSLAVY VÝROČÍ MĚSTA Štíty)</t>
  </si>
  <si>
    <t>Mzdové výdaje - odměny SPOZ.</t>
  </si>
  <si>
    <t xml:space="preserve">Nákup materiálu - SPOZ - spotřební materiál - např. pamětní knihy, fixy, pozvánky na vítání občánků apod. </t>
  </si>
  <si>
    <t>Nákup materiálu - OSLAVY VÝROČÍ MĚSTA Štíy.</t>
  </si>
  <si>
    <t>Služby - SPOZ - např. fotoslužby - vítání občánků + OSLAVY VÝROČÍ MĚSTA Štíy.</t>
  </si>
  <si>
    <t>Tělovýchova a zájmová činnost</t>
  </si>
  <si>
    <t>3419</t>
  </si>
  <si>
    <r>
      <t>Ostatní tělovýchovná činnost = (TJ SOKOL ŠTÍTY, spolek</t>
    </r>
    <r>
      <rPr>
        <b/>
        <sz val="10"/>
        <rFont val="Symbol"/>
        <family val="1"/>
        <charset val="2"/>
      </rPr>
      <t>;</t>
    </r>
    <r>
      <rPr>
        <b/>
        <sz val="10"/>
        <rFont val="Times New Roman"/>
        <family val="1"/>
        <charset val="1"/>
      </rPr>
      <t xml:space="preserve"> Sportovní klub Štíty</t>
    </r>
    <r>
      <rPr>
        <b/>
        <sz val="10"/>
        <rFont val="Symbol"/>
        <family val="1"/>
        <charset val="2"/>
      </rPr>
      <t>;</t>
    </r>
    <r>
      <rPr>
        <b/>
        <sz val="10"/>
        <rFont val="Times New Roman"/>
        <family val="1"/>
        <charset val="1"/>
      </rPr>
      <t xml:space="preserve"> sportoviště)</t>
    </r>
  </si>
  <si>
    <t>Studená voda - sokolovna.</t>
  </si>
  <si>
    <t>Plyn - hřiště.</t>
  </si>
  <si>
    <t>Elektrická energie - hřiště.</t>
  </si>
  <si>
    <r>
      <t xml:space="preserve">• </t>
    </r>
    <r>
      <rPr>
        <b/>
        <strike/>
        <sz val="7"/>
        <rFont val="Times New Roman"/>
        <family val="1"/>
        <charset val="238"/>
      </rPr>
      <t xml:space="preserve">  pol.</t>
    </r>
  </si>
  <si>
    <t>3421</t>
  </si>
  <si>
    <t>Využití volného času dětí a mládeže = (dětská hřiště, volnočasové aktivity dětí a mládeže)</t>
  </si>
  <si>
    <t>Služby - např. revize dětských hřišť.</t>
  </si>
  <si>
    <r>
      <rPr>
        <strike/>
        <sz val="10"/>
        <rFont val="Times New Roman"/>
        <family val="1"/>
        <charset val="238"/>
      </rPr>
      <t>Pohoštění</t>
    </r>
    <r>
      <rPr>
        <sz val="10"/>
        <rFont val="Times New Roman"/>
        <family val="1"/>
      </rPr>
      <t xml:space="preserve"> </t>
    </r>
    <r>
      <rPr>
        <i/>
        <sz val="10"/>
        <rFont val="Times New Roman"/>
        <family val="1"/>
        <charset val="238"/>
      </rPr>
      <t>Rok 2022 - občerstvení na akci "Putování za Štíteckou hvězdičkou".</t>
    </r>
  </si>
  <si>
    <r>
      <rPr>
        <strike/>
        <sz val="10"/>
        <rFont val="Times New Roman"/>
        <family val="1"/>
        <charset val="238"/>
      </rPr>
      <t>Výdaje na věcné dary</t>
    </r>
    <r>
      <rPr>
        <sz val="10"/>
        <rFont val="Times New Roman"/>
        <family val="1"/>
      </rPr>
      <t xml:space="preserve"> </t>
    </r>
    <r>
      <rPr>
        <i/>
        <sz val="10"/>
        <rFont val="Times New Roman"/>
        <family val="1"/>
        <charset val="238"/>
      </rPr>
      <t>Rok 2022 - odměny pro děti na akci "Putování za Štíteckou hvězdičkou".</t>
    </r>
  </si>
  <si>
    <r>
      <rPr>
        <strike/>
        <sz val="10"/>
        <rFont val="Times New Roman"/>
        <family val="1"/>
        <charset val="238"/>
      </rPr>
      <t>Neinvestiční transfery spolkům</t>
    </r>
    <r>
      <rPr>
        <sz val="10"/>
        <rFont val="Times New Roman"/>
        <family val="1"/>
        <charset val="238"/>
      </rPr>
      <t xml:space="preserve"> </t>
    </r>
    <r>
      <rPr>
        <i/>
        <sz val="10"/>
        <rFont val="Times New Roman"/>
        <family val="1"/>
        <charset val="238"/>
      </rPr>
      <t xml:space="preserve">Rok 2022 - finanční dar pro potřeby dětí kroužku DMM Tetřívci Štíty. </t>
    </r>
  </si>
  <si>
    <t>INVESTICE - "Sportovní a dětské hřiště Štíty, Okružní ulice" - 4.etapa a INVESTICE - "Sportovní hřiště u ZŠ" - příprava projektu.</t>
  </si>
  <si>
    <t>3539</t>
  </si>
  <si>
    <t>Mzdové výdaje - zdravotní středisko - plat zaměstnance za úklid - včetně odměn.</t>
  </si>
  <si>
    <t>Mzdové výdaje - sociální pojištění - za zaměstnance na zdravotním středisku.</t>
  </si>
  <si>
    <t>Mzdové výdaje - zdravotní pojištění - za zaměstnance na zdravotním středisku.</t>
  </si>
  <si>
    <t>Drobný hmotný dlouhodobý majetek - zdravotní středisko.</t>
  </si>
  <si>
    <t xml:space="preserve">Materiál - např. dezinfekční prostředky, čistící prostředky, materiál na opravy a údržbu zdrav.střediska atd. </t>
  </si>
  <si>
    <t>Studená voda - zdravotní středisko.</t>
  </si>
  <si>
    <t>Plyn - zdravotní středisko.</t>
  </si>
  <si>
    <t>Elektrická energie - zdravotní středisko.</t>
  </si>
  <si>
    <t>Služby - revize - komínů, výtahů, hromosvodů, úklidové práce - ALFA-BETA servis atd.</t>
  </si>
  <si>
    <t>Opravy a udržování - zdravotní středisko.</t>
  </si>
  <si>
    <t>Mzdové výdaje - náhrady mezd v době nemoci - náhrada DPN uklizečka na zdravotním středisku.</t>
  </si>
  <si>
    <t>Stravenkový paušál - uklizečka na ZDRAVOTNÍM STŘEDISKU.</t>
  </si>
  <si>
    <t>Ostatní neinvestiční výdaje j.n. - vratky přeplatků z vyúčtování služeb (odhad) - ZDRAVOTNÍ STŘEDISKO.</t>
  </si>
  <si>
    <t>3612</t>
  </si>
  <si>
    <t>Bytové hospodářství = (BYTY)</t>
  </si>
  <si>
    <t>Mzdové výdaje - plat zaměstnance BH - včetně odměn.</t>
  </si>
  <si>
    <t>Mzdové výdaje - sociální pojištění - za zaměstnance BH.</t>
  </si>
  <si>
    <t>Mzdové výdaje - zdravotní pojištění - za zaměstnance BH.</t>
  </si>
  <si>
    <t>Nákup materiálu - zejména stavební materiál na opravy a údržbu bytů.</t>
  </si>
  <si>
    <t>Studená voda - byty.</t>
  </si>
  <si>
    <t>Teplo - byty.</t>
  </si>
  <si>
    <t>Plyn - byty.</t>
  </si>
  <si>
    <t>Elektrická energie - byty.</t>
  </si>
  <si>
    <t>Pevná paliva - byty.</t>
  </si>
  <si>
    <t>Nájemné - Bytové družstvo - úhrady dle nájemních smluv - nájemné (27.937,- Kč x 12 měsíců = 335.244,- Kč).</t>
  </si>
  <si>
    <r>
      <t>Služby - např. revize - komínů, hromosvodů</t>
    </r>
    <r>
      <rPr>
        <sz val="10"/>
        <rFont val="Symbol"/>
        <family val="1"/>
        <charset val="2"/>
      </rPr>
      <t>;</t>
    </r>
    <r>
      <rPr>
        <sz val="10"/>
        <rFont val="Times New Roman"/>
        <family val="1"/>
        <charset val="1"/>
      </rPr>
      <t xml:space="preserve"> odměna SIPO</t>
    </r>
    <r>
      <rPr>
        <sz val="10"/>
        <rFont val="Symbol"/>
        <family val="1"/>
        <charset val="2"/>
      </rPr>
      <t>;</t>
    </r>
    <r>
      <rPr>
        <sz val="10"/>
        <rFont val="Times New Roman"/>
        <family val="1"/>
        <charset val="1"/>
      </rPr>
      <t xml:space="preserve"> úhrady za služby provedené v bytech - zejména práce provedené pracovníky MH atd.</t>
    </r>
  </si>
  <si>
    <t xml:space="preserve">Opravy a udržování - bytů. V roce 2023 - zejména oprava č.p. 5, č.p. 7, č.p. 232 (střecha), </t>
  </si>
  <si>
    <t>Bytové družstvo - úhrady dle nájemních smluv - úhrady za služby spojené s nájmem (14.666,- Kč x 12 měsíců = 175.992,- Kč).</t>
  </si>
  <si>
    <t>Ostatní neinvestiční výdaje j.n. -  vyúčtování služeb BH - vratky přeplatků  BH (předpoklad).</t>
  </si>
  <si>
    <t>3613</t>
  </si>
  <si>
    <t>Nebytové hospodářství = (NEBYTOVÉ PROSTORY)</t>
  </si>
  <si>
    <r>
      <rPr>
        <strike/>
        <sz val="10"/>
        <rFont val="Times New Roman"/>
        <family val="1"/>
        <charset val="238"/>
      </rPr>
      <t>Ostatní osobní výdaje</t>
    </r>
    <r>
      <rPr>
        <sz val="10"/>
        <rFont val="Times New Roman"/>
        <family val="1"/>
        <charset val="238"/>
      </rPr>
      <t xml:space="preserve"> </t>
    </r>
    <r>
      <rPr>
        <i/>
        <sz val="10"/>
        <rFont val="Times New Roman"/>
        <family val="1"/>
        <charset val="238"/>
      </rPr>
      <t>Rok 2022 - Mzdové výdaje - dohody mimo pracovní poměr - správce na č.p. 336.</t>
    </r>
  </si>
  <si>
    <t>Drobný hmotný dlouhodobý majetek - nebytové prostory.</t>
  </si>
  <si>
    <t>Nákup materiálu - zejména stavební materiál na opravy a údržbu nebytových prostor. V roce 2023 zejména materiál na opravu nebytových prostor Crhov 100.</t>
  </si>
  <si>
    <t>Studená voda - nebytové prostory.</t>
  </si>
  <si>
    <t>Plyn - pronajímané nebytové prostory.</t>
  </si>
  <si>
    <t>Elektrická energie - pronajímané nebytové prostory.</t>
  </si>
  <si>
    <t>Pohonné hmoty a maziva - v souv. s opravami nebytových prostor</t>
  </si>
  <si>
    <t>Nájemné - např. pronájem vysoušečů v souv. s opravami nebytových prostor apod.</t>
  </si>
  <si>
    <r>
      <t>Služby - např. revize - komínů, hromosvodů</t>
    </r>
    <r>
      <rPr>
        <sz val="10"/>
        <rFont val="Symbol"/>
        <family val="1"/>
        <charset val="2"/>
      </rPr>
      <t>;</t>
    </r>
    <r>
      <rPr>
        <sz val="10"/>
        <rFont val="Times New Roman"/>
        <family val="1"/>
        <charset val="1"/>
      </rPr>
      <t xml:space="preserve">  úhrady za služby provedené v nebyt.prostorech - zejména práce provedené pracovníky MH.</t>
    </r>
  </si>
  <si>
    <t>Opravy a udržování nebytových prostor. V roce 2023 zejména opravy nebytových prostor Crhov 100.</t>
  </si>
  <si>
    <t>Ostatní neinvestiční výdaje j.n. - vyúčtování služeb NBH - vratky přeplatků  NBH (předpoklad).</t>
  </si>
  <si>
    <t>INVESTICE - "Fotovoltaika"</t>
  </si>
  <si>
    <t>3631</t>
  </si>
  <si>
    <t>Veřejné osvětlení = (VEŘEJNÉ OSVĚTLENÍ)</t>
  </si>
  <si>
    <t>Materiál na opravu osvětlení.</t>
  </si>
  <si>
    <t>Elektrická energie - veřejné osvětlení.</t>
  </si>
  <si>
    <t>Služby - např. služby pracovníků MH, manipulace s plošinou apod. - VO.</t>
  </si>
  <si>
    <t>Opravy a udržování - veřejného osvětlení. Rok 2023 - zejména - VO  Na Pilníku, ul. Okružní.</t>
  </si>
  <si>
    <t>3632</t>
  </si>
  <si>
    <t xml:space="preserve">Nákup materiálu - materiál na opravu a údržbu hřbitovů. </t>
  </si>
  <si>
    <t>Studená voda - hřbitovy.</t>
  </si>
  <si>
    <r>
      <rPr>
        <strike/>
        <sz val="10"/>
        <rFont val="Times New Roman"/>
        <family val="1"/>
        <charset val="238"/>
      </rPr>
      <t>Pohonné hmoty a maziva</t>
    </r>
    <r>
      <rPr>
        <sz val="10"/>
        <rFont val="Times New Roman"/>
        <family val="1"/>
        <charset val="238"/>
      </rPr>
      <t xml:space="preserve"> </t>
    </r>
    <r>
      <rPr>
        <i/>
        <sz val="10"/>
        <rFont val="Times New Roman"/>
        <family val="1"/>
        <charset val="238"/>
      </rPr>
      <t xml:space="preserve"> Rok 2022 - PHM v souv. s pohřebnictvím.</t>
    </r>
  </si>
  <si>
    <t>Nákup ostatních služeb - zejména práce pracovíku MH - např. sečení trávy, vývoz hřbitov.vleku, apod.</t>
  </si>
  <si>
    <t>Opravy a udržování - hřbitovy. Rok 2023 - zejména oprava hřbitovní zdi Štíty vč. cestiček.</t>
  </si>
  <si>
    <t xml:space="preserve">Výdaje na pohřby zesnulých, o které se nemá kdo postarat. </t>
  </si>
  <si>
    <t>INVESTICE - "Inženýrské sítě k RD" - část Pod Petrovem.</t>
  </si>
  <si>
    <t>3635</t>
  </si>
  <si>
    <t>Územní plánování = (ÚZEMNÍ PLÁN MĚSTA Štíty)</t>
  </si>
  <si>
    <r>
      <rPr>
        <strike/>
        <sz val="10"/>
        <rFont val="Times New Roman"/>
        <family val="1"/>
        <charset val="238"/>
      </rPr>
      <t>Ostatní nákup dlouhodobého nehmotného majetku</t>
    </r>
    <r>
      <rPr>
        <sz val="10"/>
        <rFont val="Times New Roman"/>
        <family val="1"/>
      </rPr>
      <t xml:space="preserve"> </t>
    </r>
    <r>
      <rPr>
        <i/>
        <sz val="10"/>
        <rFont val="Times New Roman"/>
        <family val="1"/>
        <charset val="238"/>
      </rPr>
      <t>Rok 2022 - INVESTICE - "Uzemní plán Štíty".</t>
    </r>
  </si>
  <si>
    <t>3639</t>
  </si>
  <si>
    <t>Mzdové výdaje - platy zaměstnanců MH - včetně odměn.</t>
  </si>
  <si>
    <t>Mzdové výdaje - dohody mimo pracovní poměr.</t>
  </si>
  <si>
    <r>
      <rPr>
        <strike/>
        <sz val="10"/>
        <rFont val="Times New Roman"/>
        <family val="1"/>
        <charset val="238"/>
      </rPr>
      <t>Odstupné</t>
    </r>
    <r>
      <rPr>
        <sz val="10"/>
        <rFont val="Times New Roman"/>
        <family val="1"/>
      </rPr>
      <t xml:space="preserve"> </t>
    </r>
    <r>
      <rPr>
        <i/>
        <sz val="10"/>
        <rFont val="Times New Roman"/>
        <family val="1"/>
        <charset val="238"/>
      </rPr>
      <t>Rok 2022 - odstupné pro zaměstnance MH.</t>
    </r>
  </si>
  <si>
    <t>Mzdové výdaje - sociální pojištění - za zaměstnance MH.</t>
  </si>
  <si>
    <t>Mzdové výdaje - zdravotní pojištění - za zaměstnance MH.</t>
  </si>
  <si>
    <t>Ochranné pomůcky pro pracovníky MH -  např. pracovní rukavice, pracovní oděv a obuv.</t>
  </si>
  <si>
    <t>Vybavení lekárničky - MH.</t>
  </si>
  <si>
    <t>Drobný hmotný dlouhodobý majetek - např. různé nářadí.</t>
  </si>
  <si>
    <t>Studená voda - např. dílny, chata Pastviny.</t>
  </si>
  <si>
    <t>Plyn - MH dílny.</t>
  </si>
  <si>
    <r>
      <t xml:space="preserve">Elektrická energie - např. dílny, sklad, garáže, </t>
    </r>
    <r>
      <rPr>
        <sz val="10"/>
        <rFont val="Times New Roman"/>
        <family val="1"/>
      </rPr>
      <t>chata Pastviny.</t>
    </r>
  </si>
  <si>
    <t>Pohonné hmoty a maziva - stroje MH, auto MH.</t>
  </si>
  <si>
    <t>Poštovní služby - MH.</t>
  </si>
  <si>
    <t>Služby telekomunikací a radiokomunikací - služební mobil pracovníka MH.</t>
  </si>
  <si>
    <t>Nájemné - např. Pozemkový fond, LINDE GAS, Würth, spol. s r.o. - ORSY systém (MH dílna).</t>
  </si>
  <si>
    <r>
      <rPr>
        <strike/>
        <sz val="10"/>
        <rFont val="Times New Roman"/>
        <family val="1"/>
        <charset val="238"/>
      </rPr>
      <t>Konzultační, porad. a právní služby</t>
    </r>
    <r>
      <rPr>
        <sz val="10"/>
        <rFont val="Times New Roman"/>
        <family val="1"/>
        <charset val="238"/>
      </rPr>
      <t xml:space="preserve"> </t>
    </r>
    <r>
      <rPr>
        <i/>
        <sz val="10"/>
        <rFont val="Times New Roman"/>
        <family val="1"/>
        <charset val="238"/>
      </rPr>
      <t xml:space="preserve">Rok 2022 - tech.pomoc při vyhotovení obvyklé ceny č. 163 (pozemků). </t>
    </r>
  </si>
  <si>
    <t>Školení  pracovníků MH.</t>
  </si>
  <si>
    <r>
      <t>Služby - technické služby obce - MH - revize, lékařké prohlídky MH</t>
    </r>
    <r>
      <rPr>
        <sz val="10"/>
        <rFont val="Symbol"/>
        <family val="1"/>
        <charset val="2"/>
      </rPr>
      <t>;</t>
    </r>
    <r>
      <rPr>
        <sz val="10"/>
        <rFont val="Times New Roman"/>
        <family val="1"/>
        <charset val="1"/>
      </rPr>
      <t xml:space="preserve"> vyhotovení geometrických plánů.</t>
    </r>
  </si>
  <si>
    <t xml:space="preserve">Opravy a udržování - zejména strojů MH, MH dílny. </t>
  </si>
  <si>
    <t>Cestovné pracovníků MH.</t>
  </si>
  <si>
    <t>Daň z převodu nemovitostí .</t>
  </si>
  <si>
    <t>Platba daní a poplatků SR - nákup dálničních známek v tuzemsku - Volkswagen Caravelle.</t>
  </si>
  <si>
    <t>Ostatní daně a poplatky, kromě DPH - např.správní poplatky - katastr.</t>
  </si>
  <si>
    <t>Mzdové výdaje - náhrady mezd v době nemoci - náhrada DPN MH.</t>
  </si>
  <si>
    <t>Stravenkový paušál - zaměstnanci MH.</t>
  </si>
  <si>
    <t>MAJETEK - DHM - kontejnery 3 ks - MH.</t>
  </si>
  <si>
    <r>
      <rPr>
        <strike/>
        <sz val="10"/>
        <rFont val="Times New Roman"/>
        <family val="1"/>
        <charset val="238"/>
      </rPr>
      <t>Dopravní prostředky</t>
    </r>
    <r>
      <rPr>
        <sz val="10"/>
        <rFont val="Times New Roman"/>
        <family val="1"/>
        <charset val="238"/>
      </rPr>
      <t xml:space="preserve"> </t>
    </r>
    <r>
      <rPr>
        <i/>
        <sz val="10"/>
        <rFont val="Times New Roman"/>
        <family val="1"/>
        <charset val="238"/>
      </rPr>
      <t>V roce - MAJETEK - DHM - Kolový traktor JOHN DEERE 6110M - MH.</t>
    </r>
  </si>
  <si>
    <t>Pozemky -  nákup v roce 2023.</t>
  </si>
  <si>
    <t>Ochrana ovzduší a klimatu</t>
  </si>
  <si>
    <t>3719</t>
  </si>
  <si>
    <r>
      <t>Ostatní činnosti k ochraně ovzduší = (OCHRANA OVZDUŠÍ</t>
    </r>
    <r>
      <rPr>
        <b/>
        <sz val="10"/>
        <rFont val="Times New Roman"/>
        <family val="1"/>
      </rPr>
      <t>)</t>
    </r>
  </si>
  <si>
    <t>5166</t>
  </si>
  <si>
    <t>Poradenská činnost v oblasti životního prostředí - OVZDUŠÍ - Ing. Jaroslav Benk.</t>
  </si>
  <si>
    <t>5167</t>
  </si>
  <si>
    <t>Školení - ochrana ovzduší.</t>
  </si>
  <si>
    <t>Nakládání s odpady</t>
  </si>
  <si>
    <t>3721</t>
  </si>
  <si>
    <t>Sběr a svoz nebezpečných odpadů = (NEBEZPEČNÝ ODPAD)</t>
  </si>
  <si>
    <t>NEBEZPEČNÝ ODPAD - zejména EKOLA České Libchavy - návoz.</t>
  </si>
  <si>
    <t>3722</t>
  </si>
  <si>
    <t>Sběr a svoz komunálních odpadů = (KOMUNÁLNÍ ODPAD)</t>
  </si>
  <si>
    <r>
      <t xml:space="preserve">Nákup zboží (za účelem dalšího prodeje) </t>
    </r>
    <r>
      <rPr>
        <sz val="10"/>
        <rFont val="Symbol"/>
        <family val="1"/>
        <charset val="2"/>
      </rPr>
      <t>®</t>
    </r>
    <r>
      <rPr>
        <sz val="10"/>
        <rFont val="Times New Roman"/>
        <family val="1"/>
        <charset val="238"/>
      </rPr>
      <t xml:space="preserve"> např. popelnice - odpadové hospodářství.</t>
    </r>
  </si>
  <si>
    <t>Nákup materiálu j.n. - materiál související s odpady - např. materiál na opravy, pytle na odpady apod.</t>
  </si>
  <si>
    <t>Nájemné - např. kontejnery na odpady, pronájem plochy např. v souvislosti s vážením odpadů apod.</t>
  </si>
  <si>
    <t>Poradenská činnost v oblasti životního prostředí - ODPADY - Ing. Jaroslav Benk.</t>
  </si>
  <si>
    <t xml:space="preserve">Školení - seminář : odpady. </t>
  </si>
  <si>
    <t>Služby - sběr a svoz komunálních odpadů, tj. veškerý odpad vznikající na území obce z domácností, dále vznikající např. při čištění veřejných komunikací a prostranství a při údržbě veřejné zeleně - zejména dodavatelské služby EKOLA České Libchavy, ZEAS Březná, práce pracovníků MH.</t>
  </si>
  <si>
    <t>Opravy - např. kontejnerů.</t>
  </si>
  <si>
    <t>3724</t>
  </si>
  <si>
    <t>Využívání a zneškodňování nebezpečných odpadů = (NEBEZPEČNÝ ODPAD)</t>
  </si>
  <si>
    <t>Služby - např. ekologické využití pneu, likvidace pneu (nebezpečný odpad) - TASY s.r.o.</t>
  </si>
  <si>
    <t>3725</t>
  </si>
  <si>
    <t>Využívání a zneškodňování komunálních odpadů = (TŘÍDĚNÝ ODPAD)</t>
  </si>
  <si>
    <t>Nákup materiálu j.n. - např. pytle na tříděný odpad.</t>
  </si>
  <si>
    <t>Nájemné - např. kontejnery na tříděný odpad.</t>
  </si>
  <si>
    <t>Služby - tříděný odpad.</t>
  </si>
  <si>
    <t>Opravy - např. kontejnerů na tříděný odpad.</t>
  </si>
  <si>
    <t>3729</t>
  </si>
  <si>
    <t>Ostatní nakládání s odpady = (SKLÁDKA)</t>
  </si>
  <si>
    <t>Nájem pozemku - zřízení sjezdu, nájezdu - skládka.</t>
  </si>
  <si>
    <t>Péče o vzhled obce a veřejnou zeleň, veřejně prospěšné práce</t>
  </si>
  <si>
    <t>3745</t>
  </si>
  <si>
    <t>Péče o vzhled obcí a veřejnou zeleň = (městské zelené plochy, VPP - veřejně prospěšné práce)</t>
  </si>
  <si>
    <t>Ochranné pomůcky pro pracovníky VPP -  např. pracovní rukavice, …</t>
  </si>
  <si>
    <r>
      <rPr>
        <strike/>
        <sz val="10"/>
        <rFont val="Times New Roman"/>
        <family val="1"/>
        <charset val="238"/>
      </rPr>
      <t>Drobný hmotný dlouhodobý majetek</t>
    </r>
    <r>
      <rPr>
        <sz val="10"/>
        <rFont val="Times New Roman"/>
        <family val="1"/>
      </rPr>
      <t xml:space="preserve"> </t>
    </r>
    <r>
      <rPr>
        <i/>
        <sz val="10"/>
        <rFont val="Times New Roman"/>
        <family val="1"/>
        <charset val="238"/>
      </rPr>
      <t>Rok 2022 - např. kamerový systém.</t>
    </r>
  </si>
  <si>
    <t xml:space="preserve">Nákup materiálu j.n. - zejména na údržbu veřejné zeleně, městských ploch a materiál pro pracovníky VPP. </t>
  </si>
  <si>
    <t>Studená voda - fontány.</t>
  </si>
  <si>
    <t>PHM - např. veřejná zeleň Crhov.</t>
  </si>
  <si>
    <t>Služby - např. lékařské prohlídky pracovníků VPP.</t>
  </si>
  <si>
    <t xml:space="preserve">Opravy a udržování - např. opravy sekaček apod., údržba veřejného prostranství, parku apod. </t>
  </si>
  <si>
    <t>Mzdové výdaje - náhrady mezd v době nemoci - náhrada DPN zaměstnanec VPP.</t>
  </si>
  <si>
    <t>Stravenkový paušál - zaměstnanci VPP.</t>
  </si>
  <si>
    <t>Ostatní činnosti související se službami pro obavatelstvo</t>
  </si>
  <si>
    <t>3900</t>
  </si>
  <si>
    <t xml:space="preserve">Ostatní činnosti související se službami pro obyvatelstvo </t>
  </si>
  <si>
    <t>Věcné dary - organizacím zajišťující služby pro obyvatelstvo - např. do Crhova na masopust.</t>
  </si>
  <si>
    <r>
      <rPr>
        <strike/>
        <sz val="10"/>
        <rFont val="Times New Roman"/>
        <family val="1"/>
        <charset val="238"/>
      </rPr>
      <t>Neinv.transfery nefin.podnik. PO</t>
    </r>
    <r>
      <rPr>
        <sz val="10"/>
        <rFont val="Times New Roman"/>
        <family val="1"/>
        <charset val="238"/>
      </rPr>
      <t xml:space="preserve"> </t>
    </r>
    <r>
      <rPr>
        <i/>
        <sz val="10"/>
        <rFont val="Times New Roman"/>
        <family val="1"/>
        <charset val="238"/>
      </rPr>
      <t>Rok 2022 - Finanční dar JEDNOTĚ na Podporu prodejny na Březné.</t>
    </r>
  </si>
  <si>
    <t>Neinvestiční transfery spolkům - Neinvestiční dotace na pořádání společenských, kulturních a sportovních akcí v roce 2023 (Crhovská chasa = 20.000,- Kč).</t>
  </si>
  <si>
    <t>Neinvestiční transfery spolkům - Neinvestiční dotace na pořádání přednášek, kulturních akcí, ... v roce 2023 (Klub seniorů Štíty, z.s. = 20.000,- Kč).</t>
  </si>
  <si>
    <r>
      <rPr>
        <strike/>
        <sz val="10"/>
        <rFont val="Times New Roman"/>
        <family val="1"/>
        <charset val="238"/>
      </rPr>
      <t>Invest.transfery církvím a naboženským společnostem</t>
    </r>
    <r>
      <rPr>
        <i/>
        <sz val="10"/>
        <rFont val="Times New Roman"/>
        <family val="1"/>
        <charset val="238"/>
      </rPr>
      <t xml:space="preserve"> Rok 2022 - Investční dar Charitě Zábřeh.</t>
    </r>
  </si>
  <si>
    <t xml:space="preserve">Bezpečnost státu a právní ochrana </t>
  </si>
  <si>
    <r>
      <rPr>
        <strike/>
        <sz val="10"/>
        <rFont val="Times New Roman"/>
        <family val="1"/>
        <charset val="238"/>
      </rPr>
      <t>Léky a zdravotnický materiál</t>
    </r>
    <r>
      <rPr>
        <sz val="10"/>
        <rFont val="Times New Roman"/>
        <family val="1"/>
        <charset val="238"/>
      </rPr>
      <t xml:space="preserve"> </t>
    </r>
    <r>
      <rPr>
        <i/>
        <sz val="10"/>
        <rFont val="Times New Roman"/>
        <family val="1"/>
        <charset val="238"/>
      </rPr>
      <t>Rok 2022 - testy na COVID.</t>
    </r>
  </si>
  <si>
    <t>Rezerva na krizová opatření.</t>
  </si>
  <si>
    <t>5219</t>
  </si>
  <si>
    <t>Ostatní záležitosti ochrany obyvatelstva = (BOZP)</t>
  </si>
  <si>
    <t>BOZP - nákup materiálu - např. bezpečnostní značení apod.</t>
  </si>
  <si>
    <t>BOZP - školení.</t>
  </si>
  <si>
    <t>BOZP - různé služby - např. aktualizace osnov školení nebo Knihy úrazů apod.</t>
  </si>
  <si>
    <t>Požární ochrana - dobrovolná část = (JSDH Štíty, SDH Březná, SDH Heroltice, požární zbrojnice)</t>
  </si>
  <si>
    <t>Mzdové výdaje - refundace mezd - JSDH Štíty - za výjezd hasičů, odborná příprava.</t>
  </si>
  <si>
    <t>Mzdové výdaje - dohody - JSDH Štíty - odměny pro hasiče.</t>
  </si>
  <si>
    <t>Mzdové výdaje - refundace SP a ZP - JSDH Štíty - za výjezd hasičů, odborná příprava.</t>
  </si>
  <si>
    <t>Ocharanné pomůcky - pro JSDH Štíty.</t>
  </si>
  <si>
    <t>Předplatné časopisu 112 - odborný časopis požární ochrany.</t>
  </si>
  <si>
    <t>Drobný hmotný dlouhodobý majetek - věcné vybavení pro JSDH Štíty.</t>
  </si>
  <si>
    <t>Nákup materiálu - na opravu a údržbu has. techniky, pož.zbrojnic. Další materiál nutný na činnost hasičů.</t>
  </si>
  <si>
    <t>Studená voda - hasiči Březná.</t>
  </si>
  <si>
    <t>Elektrická energie ČEZ - požární zbrojnice Štíty, Crhov, Březná.</t>
  </si>
  <si>
    <t>Pohonné hmoty a maziva - požární auta, technika.</t>
  </si>
  <si>
    <t>Služby elektronických komunikací - služby mobilního operátora - JSDH Štíty.</t>
  </si>
  <si>
    <t>Služby peněžních ústavů - pojištění hasičů JSDH pro případ úrazu - roční pojistné pro všechny členy.</t>
  </si>
  <si>
    <t>Školení - členové JSDH Štíty.</t>
  </si>
  <si>
    <t>Zpracování dat a služby souv. s inf. a kom.technologiemi - FIREPORT Komplet - provoz (14.520,- Kč).</t>
  </si>
  <si>
    <r>
      <t>Služby - různé revize hasičské techniky - např. technická prohlídka, emise apod.</t>
    </r>
    <r>
      <rPr>
        <sz val="10"/>
        <rFont val="Symbol"/>
        <family val="1"/>
        <charset val="2"/>
      </rPr>
      <t>;</t>
    </r>
    <r>
      <rPr>
        <sz val="10"/>
        <rFont val="Times New Roman"/>
        <family val="1"/>
        <charset val="1"/>
      </rPr>
      <t xml:space="preserve"> další služby - např. přezutí pneu, zdravotní prohlídka hasičů atd. </t>
    </r>
  </si>
  <si>
    <t>Opravy a udržování - rok 2023 - oprava hasičárny v Herolticích (střecha), opravy hasičské techniky, …..</t>
  </si>
  <si>
    <t>Podlimitní programové vybavení - rok 2023 - Zásahový SW pro výjezdová vozidla, Navigační SW Sygic.</t>
  </si>
  <si>
    <t>Cestovné - členové JSDH Štíty.</t>
  </si>
  <si>
    <t>Věcné dary - např. balíčky na hasičské soutěže, apod.</t>
  </si>
  <si>
    <t>Neinvestiční transfery spolkům - rok 2023 - SDH Heroltice - finanční dar na dofinancování nákupu vybavení.</t>
  </si>
  <si>
    <t>INVESTICE - "Nová hasičárna ve Štítech".</t>
  </si>
  <si>
    <r>
      <rPr>
        <strike/>
        <sz val="10"/>
        <rFont val="Times New Roman"/>
        <family val="1"/>
        <charset val="238"/>
      </rPr>
      <t>Stroje, přístroje a zařízení</t>
    </r>
    <r>
      <rPr>
        <sz val="10"/>
        <rFont val="Times New Roman"/>
        <family val="1"/>
        <charset val="238"/>
      </rPr>
      <t xml:space="preserve"> </t>
    </r>
    <r>
      <rPr>
        <i/>
        <sz val="10"/>
        <rFont val="Times New Roman"/>
        <family val="1"/>
        <charset val="238"/>
      </rPr>
      <t>Rok 2022 - MAJETEK - DHM - Vysoušecí skříň - JSDH Štíty.</t>
    </r>
  </si>
  <si>
    <t>5519</t>
  </si>
  <si>
    <t>Ostatní záležitosti požární ochrany = (PO nemající souvislost s HASIČI)</t>
  </si>
  <si>
    <t>Nákup materiálu - PO (není to pro hasiče) - materiál na opravu a údržbu hydrantů, výstražné tabulky apod.</t>
  </si>
  <si>
    <t>Školení PO - odborná příprava a proškolení zaměstnanců.</t>
  </si>
  <si>
    <r>
      <t xml:space="preserve">Nákup ostatních služeb PO </t>
    </r>
    <r>
      <rPr>
        <sz val="10"/>
        <rFont val="Symbol"/>
        <family val="1"/>
        <charset val="2"/>
      </rPr>
      <t>®</t>
    </r>
    <r>
      <rPr>
        <sz val="10"/>
        <rFont val="Times New Roman"/>
        <family val="1"/>
        <charset val="1"/>
      </rPr>
      <t xml:space="preserve"> služby týkající se požární ochrany nemající souvislost s HASIČI - např. revize HP, kontrola hydrantů, vypracování nebo aktualizace požárních směrnic apod.</t>
    </r>
  </si>
  <si>
    <t>Opravy a udržování - např. opravy HP.</t>
  </si>
  <si>
    <t>Zastupitelské orgány a volby</t>
  </si>
  <si>
    <t>6112</t>
  </si>
  <si>
    <t>Zastupitelstva obcí = (ZASTUPITELÉ a členové komisí a výborů)</t>
  </si>
  <si>
    <t>Mzdové výdaje - odměny členům výborů zastupitelstva a komisí rady - mimo odměn samotných zastupitelů.</t>
  </si>
  <si>
    <t>Mzdové výdaje - odměny členům zastupitelstva MĚSTA Štíty včetně odměn za členství v komisi rady a výborech zastupitelstva, pokud se vyplácí zastupiteli.</t>
  </si>
  <si>
    <t>Mzdové výdaje - sociální pojištění.</t>
  </si>
  <si>
    <t>Mzdové výdaje - zdravotní pojištění.</t>
  </si>
  <si>
    <t>6115</t>
  </si>
  <si>
    <t>Volby do zastupitelstev územních samosprávných celků</t>
  </si>
  <si>
    <t>Volby do zastupitelstva Města Štíty 2022.</t>
  </si>
  <si>
    <t>6118</t>
  </si>
  <si>
    <r>
      <t xml:space="preserve">• </t>
    </r>
    <r>
      <rPr>
        <sz val="7"/>
        <rFont val="Calibri Light"/>
        <family val="2"/>
        <charset val="238"/>
      </rPr>
      <t xml:space="preserve">  pol.</t>
    </r>
  </si>
  <si>
    <t xml:space="preserve">Mzdové výdaje - refundace platu členů OVK. </t>
  </si>
  <si>
    <t xml:space="preserve">Mzdové výdaje - odměny členů OVK (94.500,- Kč) + dohody o PP - roznáška a obálkování (13.806,- Kč). </t>
  </si>
  <si>
    <t xml:space="preserve">Mzdové výdaje - refundace SP a ZP  členů OVK. </t>
  </si>
  <si>
    <t xml:space="preserve">Nákup materiálu - např. kancelářské potřeby, čistící prostředky </t>
  </si>
  <si>
    <t>Služby pošt - poštovné.</t>
  </si>
  <si>
    <t>Služby el.komunikací - komplexní služby el.komunikace pro zajištění hlasového spojení volebních komisí .</t>
  </si>
  <si>
    <t>Nájem - pronájem prostor na volby v Herolticích.</t>
  </si>
  <si>
    <t>Cestovné - odvoz volebních výsledků.</t>
  </si>
  <si>
    <t>Pohoštění - občerstvení členů OVK (129,- Kč/34 osob/4 dny).</t>
  </si>
  <si>
    <t>5909</t>
  </si>
  <si>
    <t>Ostatní neinvestiční výdaje j.n. - nezařazené neinvestiční výdaje - Volba prezidenta ČR.</t>
  </si>
  <si>
    <t>6171</t>
  </si>
  <si>
    <t>Mzdové výdaje - plat zaměstnanců MěÚ Štíty - včetně odměn.</t>
  </si>
  <si>
    <t>Mzdové výdaje - refundace platu v souvislosti s volbou prezidenta ČR (neuznatelný výdaj).</t>
  </si>
  <si>
    <t>Mzdové výdaje - dohody - např. překlady, úklid, pomocné administrativní práce, roznáška Štítecké listu, apod.</t>
  </si>
  <si>
    <t>Mzdové výdaje - sociální pojištění - za zaměstnance MěÚ Šíty.</t>
  </si>
  <si>
    <t>Mzdové výdaje - zdravotní pojištění - za zaměstnance MěÚ Štíty.</t>
  </si>
  <si>
    <t>Mzdové výdaje - povinné pojistné na úrazové pojištění - za zaměstnance MěÚ Štíty.</t>
  </si>
  <si>
    <t>Mzdové výdaje - refundace SP a ZP v souvislosti s volbou prezidenta ČR (neuznatelný výdaj).</t>
  </si>
  <si>
    <t>Vybavení lekárničky - MěÚ Štíty.</t>
  </si>
  <si>
    <t>Odborné knihy a tisk, různé metodické materiály, věstníky, finanční zpravodaje apod.</t>
  </si>
  <si>
    <t>Drobný hmotný dlouhodobý majetek - např. výpočetní technika, vybavení kanceláří apod.</t>
  </si>
  <si>
    <t>Nákup materiálu - např. kancelářské potřeby, čistící prostředky, tonery, materiál na opravy, ost.materiál - MěÚ.</t>
  </si>
  <si>
    <t>Nákup materiálu - VEDUTA - tisk Štíteckého listu.</t>
  </si>
  <si>
    <t>Studená voda - MěÚ Štíty.</t>
  </si>
  <si>
    <t>Plyn - MěÚ Štíty.</t>
  </si>
  <si>
    <t>Elektrická energie - MěÚ Štíty.</t>
  </si>
  <si>
    <t>Pohonné hmoty a maziva - auto Octavia.</t>
  </si>
  <si>
    <t>Služby pošt - zejména poštovné.</t>
  </si>
  <si>
    <t>Telefony - MěÚ Štíty, služební mobily.</t>
  </si>
  <si>
    <t>Právní služby - Mgr. Jan Urban, daňové poradenství - Ing. Dagmar Oravová.</t>
  </si>
  <si>
    <t>Školení a vzdělávání zaměstnanců MěÚ Štíty.</t>
  </si>
  <si>
    <t xml:space="preserve">Služby - rozhlasové a televizní poplatky, různé revize, STK - auta, útulek pro psy, pravidelné servisy - revize techniky (ne výpočetní, např. kopírky, tiskárny). </t>
  </si>
  <si>
    <t>Opravy a udržování - MěÚ Štíty.</t>
  </si>
  <si>
    <t>Programové vybavení - SW - správa.</t>
  </si>
  <si>
    <t>Cestovné (tuzemské i zahraniční) - správa.</t>
  </si>
  <si>
    <t>Pohoštění - správa.</t>
  </si>
  <si>
    <t>Provozní záloha vlastní pokladně - NEROZPOČTUJE SE NA KONCI ROKU VŽDY 0,- Kč.</t>
  </si>
  <si>
    <t>Věcné dary.</t>
  </si>
  <si>
    <t>Odvody za neplnění povinn. zaměst. zdrav. postiž. - rok 2023 - odvod za nesplnění povinného podílu osob se zdravotním postižením na celkovém počtu zaměstnanců - Úřad práce ČR.</t>
  </si>
  <si>
    <t>Neinvestiční transfery obecně prospěšným společnostem - Členský příspěvek v MAS Horní Pomoraví, o.p.s. za rok 2023 ve výši 1,- Kč/obyvatele ve výši 1.942,- Kč + pevná částka 18.000,- Kč.</t>
  </si>
  <si>
    <r>
      <t>Ostatní neinv.transfery nezisk.a podob.organizacím - Sdružení místních samospráv České republiky, z. s. - člen. příspěvek na rok 2023 ve výši 2,- Kč/ob.</t>
    </r>
    <r>
      <rPr>
        <sz val="6"/>
        <rFont val="Times New Roman"/>
        <family val="1"/>
        <charset val="238"/>
      </rPr>
      <t xml:space="preserve"> (1967 obyvatel) </t>
    </r>
    <r>
      <rPr>
        <sz val="10"/>
        <rFont val="Times New Roman"/>
        <family val="1"/>
        <charset val="238"/>
      </rPr>
      <t>+ pevná částka 3.500,- Kč. Fakturováno 7.434,- Kč.</t>
    </r>
  </si>
  <si>
    <r>
      <t xml:space="preserve">Neinvestiční transfery obcím </t>
    </r>
    <r>
      <rPr>
        <sz val="10"/>
        <rFont val="Symbol"/>
        <family val="1"/>
        <charset val="2"/>
      </rPr>
      <t>®</t>
    </r>
    <r>
      <rPr>
        <sz val="10"/>
        <rFont val="Times New Roman"/>
        <family val="1"/>
        <charset val="1"/>
      </rPr>
      <t xml:space="preserve"> Město Zábřeh - za řešení přestupků.</t>
    </r>
  </si>
  <si>
    <r>
      <t xml:space="preserve">Ostatní neinv.transfery veř.rozp.územní úrovně </t>
    </r>
    <r>
      <rPr>
        <sz val="10"/>
        <rFont val="Symbol"/>
        <family val="1"/>
        <charset val="2"/>
      </rPr>
      <t>®</t>
    </r>
    <r>
      <rPr>
        <sz val="10"/>
        <rFont val="Times New Roman"/>
        <family val="1"/>
        <charset val="1"/>
      </rPr>
      <t xml:space="preserve"> Mikroregion Zábřežsko - členský příspěvek za rok 2023 ve výši 25,- Kč/obyvatele. </t>
    </r>
    <r>
      <rPr>
        <sz val="9"/>
        <rFont val="Times New Roman"/>
        <family val="1"/>
        <charset val="238"/>
      </rPr>
      <t>Dle tel. komunikace (48.450,- Kč). Dle evidence naší matrikářky k 1.1.2022 = 1938 obyvatel.</t>
    </r>
  </si>
  <si>
    <r>
      <t xml:space="preserve">Nákup kolků </t>
    </r>
    <r>
      <rPr>
        <sz val="10"/>
        <rFont val="Symbol"/>
        <family val="1"/>
        <charset val="2"/>
      </rPr>
      <t>®</t>
    </r>
    <r>
      <rPr>
        <sz val="10"/>
        <rFont val="Times New Roman"/>
        <family val="1"/>
        <charset val="1"/>
      </rPr>
      <t xml:space="preserve"> kolky - správní poplatky.</t>
    </r>
  </si>
  <si>
    <t>Platba daní a poplatků SR - nákup dálničních známek v tuzemsku - Octavia.</t>
  </si>
  <si>
    <t>Mzdové výdaje - náhrady mezd v době nemoci - náhrada DPN - správa.</t>
  </si>
  <si>
    <t>Výdaje hrazené ze sociálního fondu zaměstnancům (z účtu 236 = 200.000,- Kč).</t>
  </si>
  <si>
    <t>Stravenkový paušál - zaměstnanci MěÚ Štíty (100.000,- Kč).</t>
  </si>
  <si>
    <t>Ostatní neinvestiční výdaje j.n. - např. náklady exekutorským úřadům za exekuce.</t>
  </si>
  <si>
    <t>INVESTICE - Stroje, přístroje a zařízení  - např. výpočetní technika nad 40.tis. Kč, vybavení kanceláří.</t>
  </si>
  <si>
    <t>Zahraniční pomoc a mezinárodní spolupráce j.n.</t>
  </si>
  <si>
    <t>6221</t>
  </si>
  <si>
    <t>5194</t>
  </si>
  <si>
    <r>
      <rPr>
        <strike/>
        <sz val="10"/>
        <rFont val="Times New Roman"/>
        <family val="1"/>
        <charset val="238"/>
      </rPr>
      <t>Výdaje na věcné dary</t>
    </r>
    <r>
      <rPr>
        <sz val="10"/>
        <rFont val="Times New Roman"/>
        <family val="1"/>
        <charset val="238"/>
      </rPr>
      <t xml:space="preserve"> </t>
    </r>
    <r>
      <rPr>
        <i/>
        <sz val="10"/>
        <rFont val="Times New Roman"/>
        <family val="1"/>
        <charset val="238"/>
      </rPr>
      <t>Rok 2022 - Humanitární pomoc pro Ukrajinu - hygienické potřeby.</t>
    </r>
  </si>
  <si>
    <r>
      <rPr>
        <strike/>
        <sz val="10"/>
        <rFont val="Times New Roman"/>
        <family val="1"/>
        <charset val="238"/>
      </rPr>
      <t>Neinvestiční příspěvky zřízeným příspěvkovým organ</t>
    </r>
    <r>
      <rPr>
        <sz val="10"/>
        <rFont val="Times New Roman"/>
        <family val="1"/>
        <charset val="238"/>
      </rPr>
      <t xml:space="preserve">  </t>
    </r>
    <r>
      <rPr>
        <i/>
        <sz val="10"/>
        <rFont val="Times New Roman"/>
        <family val="1"/>
        <charset val="238"/>
      </rPr>
      <t>Rok 2022 - Finanční dar ZŠ a MŠ Štíty na zakoupení sad učebnic pro výuku Českého jazyka pro žáky školy z Ukrajiny.</t>
    </r>
  </si>
  <si>
    <t>6223</t>
  </si>
  <si>
    <r>
      <t xml:space="preserve">Mezinárodní spolupráce (jinde nezařazená) = (PARTNERSTVÍ Polsko, </t>
    </r>
    <r>
      <rPr>
        <b/>
        <sz val="10"/>
        <color indexed="8"/>
        <rFont val="Times New Roman"/>
        <family val="1"/>
        <charset val="238"/>
      </rPr>
      <t>Itálie a Francie)</t>
    </r>
  </si>
  <si>
    <t>*</t>
  </si>
  <si>
    <t>Rok 2023:  PARTNERSKÉ DNY 17.-20.5.2023 (Štíty - Itálie),  Partnerství Polsko.</t>
  </si>
  <si>
    <r>
      <rPr>
        <sz val="10"/>
        <color indexed="8"/>
        <rFont val="Times New Roman"/>
        <family val="1"/>
        <charset val="238"/>
      </rPr>
      <t xml:space="preserve">• </t>
    </r>
    <r>
      <rPr>
        <sz val="7"/>
        <color indexed="8"/>
        <rFont val="Times New Roman"/>
        <family val="1"/>
        <charset val="238"/>
      </rPr>
      <t xml:space="preserve">  pol.</t>
    </r>
  </si>
  <si>
    <t>Nákup materiálu - materiál související s partnerstvím.</t>
  </si>
  <si>
    <t>Nákup ostatních služeb - např. práce pracovníků MH - příprava na partnerství, přeprava osob, vstupné v souvislosti s partnerstvím.</t>
  </si>
  <si>
    <t>Pohoštění - PARTNERSTVÍ.</t>
  </si>
  <si>
    <t>Věcné dary - PARTNERSTVÍ.</t>
  </si>
  <si>
    <t>6310</t>
  </si>
  <si>
    <t>Úroky - úroky z úvěrů:</t>
  </si>
  <si>
    <t>Úvěr "BJ A" - dle splátkového kalendáře (org. 95125).</t>
  </si>
  <si>
    <t>Úvěr "BJ B" - dle splátkového kalendáře (org. 95126).</t>
  </si>
  <si>
    <t>Úvěr "Investiční akce 10,11" - dle splátkového kalendáře (org. 95130).</t>
  </si>
  <si>
    <t>Úvěr "Investiční akce 22,23" - odhad roku 2023 (org. 95131). Úroky budou dle výše čerpaného úvěru.</t>
  </si>
  <si>
    <t>CELKEM</t>
  </si>
  <si>
    <r>
      <rPr>
        <strike/>
        <sz val="10"/>
        <rFont val="Times New Roman"/>
        <family val="1"/>
        <charset val="238"/>
      </rPr>
      <t>Ostatní úroky a ostatní finanční výdaje</t>
    </r>
    <r>
      <rPr>
        <sz val="10"/>
        <rFont val="Times New Roman"/>
        <family val="1"/>
        <charset val="238"/>
      </rPr>
      <t xml:space="preserve"> </t>
    </r>
    <r>
      <rPr>
        <i/>
        <sz val="9"/>
        <rFont val="Times New Roman"/>
        <family val="1"/>
        <charset val="238"/>
      </rPr>
      <t>Rok 2022 - Úvěr Škoda Octavia III. - zaokr.rozdíl - dle spl.kalendáře.</t>
    </r>
  </si>
  <si>
    <t xml:space="preserve">Bankovní poplatky: </t>
  </si>
  <si>
    <t xml:space="preserve">Úvěr "Investiční akce 22,23" - rok 2023 </t>
  </si>
  <si>
    <t>Základní běžné účty Města Štíty (Česká spořitelna, a.s., ČNB, ČSOB)</t>
  </si>
  <si>
    <t>Sociální fond Města Štíty (účet 236)</t>
  </si>
  <si>
    <t>6320</t>
  </si>
  <si>
    <t>Pojištění majetku obce - průmyslových rizik, pojištění vozidel, povinné ručení Octavia, havarijní pojištění, ….</t>
  </si>
  <si>
    <t>6330</t>
  </si>
  <si>
    <t>Převody prostředků do sociálního fondu.</t>
  </si>
  <si>
    <t>Převody vlastním rozpočtovým účtům - převody z účtu ČNB, příp. ČSOB na ZBÚ u České spořitelny, a.s.</t>
  </si>
  <si>
    <t>6399</t>
  </si>
  <si>
    <t xml:space="preserve">Daň z přidané hodnoty (DPH)  - na tuto položku patří daň, kterou MĚSTO Štíty odvede FÚ, ale i v případě vratky od FÚ se tato položka použije v záporné hodnotě. </t>
  </si>
  <si>
    <r>
      <t xml:space="preserve">Platby daní a poplatků krajům, obcím a st.fondům </t>
    </r>
    <r>
      <rPr>
        <sz val="10"/>
        <rFont val="Symbol"/>
        <family val="1"/>
        <charset val="2"/>
      </rPr>
      <t>®</t>
    </r>
    <r>
      <rPr>
        <i/>
        <sz val="10"/>
        <rFont val="Times New Roman"/>
        <family val="1"/>
        <charset val="238"/>
      </rPr>
      <t xml:space="preserve"> Daň z příjmů právnických osob za obce </t>
    </r>
    <r>
      <rPr>
        <i/>
        <sz val="10"/>
        <rFont val="Symbol"/>
        <family val="1"/>
        <charset val="2"/>
      </rPr>
      <t>®</t>
    </r>
    <r>
      <rPr>
        <i/>
        <sz val="10"/>
        <rFont val="Times New Roman"/>
        <family val="1"/>
        <charset val="238"/>
      </rPr>
      <t xml:space="preserve"> bude rozpočtováno až na základě známé skutečnosti (vazba na pol. 1122).</t>
    </r>
  </si>
  <si>
    <t>6402</t>
  </si>
  <si>
    <t>Finanční vypořádání minulých let</t>
  </si>
  <si>
    <t>5364</t>
  </si>
  <si>
    <t>Finanční vypořádání - vratka nevyčerpané části neinvestiční dotace roku 2022 - "Volby do zastupitelstev obcí" - ÚZ98187 (46.933,08 Kč).</t>
  </si>
  <si>
    <t>Finanční vypořádání - vratka nevyčerpané části neinvestiční dotace roku 2022 - "Volba prezidenta ČR" - ÚZ98008 (39.694,- Kč).</t>
  </si>
  <si>
    <t>6409</t>
  </si>
  <si>
    <t>Ostatní neinvestiční výdaje j.n. - dočasně nezařazené neinvestiční výdaje - rezerva na neinvestiční výdaje.</t>
  </si>
  <si>
    <t>6909</t>
  </si>
  <si>
    <t>Ostatní kapitálové výdaje j.n. - dočasně nezařazené INVESTIČNÍ výdaje - rezerva na INVESTIČNÍ výdaje.</t>
  </si>
  <si>
    <t>Splátky úvěrů.</t>
  </si>
  <si>
    <t>Úvěr "BJ B" - dle splátkového kalendáře (org. 95126)..</t>
  </si>
  <si>
    <t>Úvěr "Investiční akce 22,23" - splácet se začne až od roku 2024.</t>
  </si>
  <si>
    <t>Nákup software, technické zhodnocení software nad 60 tis. Kč - (položka 6111).</t>
  </si>
  <si>
    <t>Pořízení a technické zhodnocení územního plánu (Tzh - né změny - viz výklad RS) - (položka 6119).</t>
  </si>
  <si>
    <t>Pořízení dlouhodobého hmotného majetku = pořizovací cena nad 40 tis. Kč a doba použitelnosti 1 rok.</t>
  </si>
  <si>
    <t>Pořízení projektové dokumentace zpracované pro účely návrhu na vydání územního rozhodnutí k žádosti o stavební povolení a skutečného povolení stavby - (položka 6121).</t>
  </si>
  <si>
    <t>Pořízení budov, hal a staveb - včetně jejich technického zhodnocení - (položka 6121). Poznámka : od 1.1.2014 na položku 6121 patří i výdaje vynakládané na pořízení staveb s pozemky, na nichž stojí, tzn. pořízení pozemku i stavby na p. 6121.</t>
  </si>
  <si>
    <t xml:space="preserve">Úhrada za zřízení věcného břemene, pokud věcné břemeno vzniká v souvislosti s pořizováním jiného dlouhodobého majetku po dobu jeho pořizování - (položka 6121). </t>
  </si>
  <si>
    <t>Pořízení strojů, přístrojů a zařízení - včetně např. dopravného a montáže - (položka 6122).</t>
  </si>
  <si>
    <t>Pořízení dopravních prostředků - včetně nákupu transportních zařízení - (položka 6123).</t>
  </si>
  <si>
    <r>
      <t xml:space="preserve">Nákup zboží (za účelem dalšího prodeje) </t>
    </r>
    <r>
      <rPr>
        <sz val="10"/>
        <rFont val="Symbol"/>
        <family val="1"/>
        <charset val="2"/>
      </rPr>
      <t>®</t>
    </r>
    <r>
      <rPr>
        <sz val="10"/>
        <rFont val="Times New Roman"/>
        <family val="1"/>
        <charset val="238"/>
      </rPr>
      <t xml:space="preserve"> LES - nákup dřeva  určeného k dalšímu prodeji.</t>
    </r>
  </si>
  <si>
    <t>Sadební materiál, materiál na opravu a údržbu lesních cest atd.</t>
  </si>
  <si>
    <t>Práce v lese - pěstební práce - výsadba stromků, ožínání, prořezávky, úklid klestu, oplocenky, kácení, stahování dřeva atd.</t>
  </si>
  <si>
    <t>Služby - např. přepravné materiálu a manipulace s materiálem určeným na opravu lesních cest a další služby vykonané v souvislosti s lesy, poplatek  - certifikace lesů systémem PEFC.</t>
  </si>
  <si>
    <t>Ing. Roman Bureš - mandátní smlouva - za výkon funkce odborného lesního hospodáře.</t>
  </si>
  <si>
    <t xml:space="preserve">Oprava a údržba lesních cest - např. zemní práce, opravy komunikací - výtluky. </t>
  </si>
  <si>
    <r>
      <t xml:space="preserve">Členský příspěvek na rok 2023 - SVOL, komora obecních lesů - LES (387 ha </t>
    </r>
    <r>
      <rPr>
        <sz val="10"/>
        <rFont val="Symbol"/>
        <family val="1"/>
        <charset val="2"/>
      </rPr>
      <t>®</t>
    </r>
    <r>
      <rPr>
        <sz val="10"/>
        <rFont val="Times New Roman"/>
        <family val="1"/>
        <charset val="238"/>
      </rPr>
      <t xml:space="preserve"> 12,- Kč / ha, tj. 4.644,- Kč).</t>
    </r>
  </si>
  <si>
    <t xml:space="preserve">TIC - nákup materiálu na reprezentaci - např. nákup propagačních materiálů vč. vyhotovení propag.materiálů  a tisk letáků. </t>
  </si>
  <si>
    <t>TIC - poštovné.</t>
  </si>
  <si>
    <t>TIC - telefon.</t>
  </si>
  <si>
    <t>TIC - služby školení a vzdělávání.</t>
  </si>
  <si>
    <t>TIC - různé služby - např. besedy a další služby.</t>
  </si>
  <si>
    <t>TIC - opravy a údržba - zejména techniky.</t>
  </si>
  <si>
    <t>TIC - cestovné.</t>
  </si>
  <si>
    <t>TIC - pohoštění.</t>
  </si>
  <si>
    <t>Silnice = (KOMUNIKACE včetně jejich součástí - CHODNÍKY, AUTOBUSOVÉ ZASTÁVKY)</t>
  </si>
  <si>
    <t>Podlimitní VB - zřízení služebnosti k části pozemku p.č. 956 v k.ú. Březná a obec Štíty - komunikace.</t>
  </si>
  <si>
    <t>Nákup materiálu - např. asfalt, štěrk, posypová sůl, dopravní značení, materiál na opravy a údržbu komunikací v roce 2023.</t>
  </si>
  <si>
    <t>Oprava komunikací včetně jejich součástí. Rok 2023 - zejména oprava chodníku Na Pilníku.</t>
  </si>
  <si>
    <t>INVESTICE - "Štíty - úprava autobusové zastávky" - vazba na sjezd "Novostavba hasičárna ve Štítech".</t>
  </si>
  <si>
    <t>Dopravní obslužnost = (AUTOBUSOVÁ DOPRAVA)</t>
  </si>
  <si>
    <t>Ostatní záležitosti pozemních komunikací = (CYKLOSTEZKA)</t>
  </si>
  <si>
    <t>INVESTICE - "Cyklostezka Štíty-Březná" - II.etapa.</t>
  </si>
  <si>
    <t>Mzdové výdaje - sociální pojištění - za zaměstnance vodního hospodářství.</t>
  </si>
  <si>
    <t>Mzdové výdaje - zdravotní pojištění - za zaměstnance vodního hospodářství.</t>
  </si>
  <si>
    <t xml:space="preserve">Drobný hmotný dlouhodobý majetek - pitná voda. </t>
  </si>
  <si>
    <t>Elektrická energie - ČEZ - VS 4272886700 - čerpadlo u cihelny, vodojem Štíty.</t>
  </si>
  <si>
    <t>Pohonné hmoty a maziva - např. PHM potřebné při opravách vodovodů, ....</t>
  </si>
  <si>
    <t>Nájemné - Lesy České republiky, s.p. - pronájem pozemku (studny).</t>
  </si>
  <si>
    <t>Konzultační, poradenské a právní služby - poradenská činnost v oblasti ŽP - pitná voda - Ing. Jaroslav Benk.</t>
  </si>
  <si>
    <t>Služby školení a vzdělávání - vodní hospodářství - PITNÁ VODA.</t>
  </si>
  <si>
    <t>Zpracování dat a služby souv. s inf. a kom.technologiemi - KOCMAN envimonitoring s.r.o. - služby serveru - monitoring - pitná voda.</t>
  </si>
  <si>
    <r>
      <t>Služby - např. laboratorní rozbor vody</t>
    </r>
    <r>
      <rPr>
        <sz val="10"/>
        <rFont val="Symbol"/>
        <family val="1"/>
        <charset val="2"/>
      </rPr>
      <t>;</t>
    </r>
    <r>
      <rPr>
        <sz val="10"/>
        <rFont val="Times New Roman"/>
        <family val="1"/>
        <charset val="1"/>
      </rPr>
      <t xml:space="preserve"> čištění studen;  vodní zdroje - geodetické zaměření, vyhotovení různých dokumentací a hlášení; další služby na základě mandátních smluv.</t>
    </r>
  </si>
  <si>
    <t>Opravy a udržování - např. potrubí, vodoměrů, vodojemu,vodovodních řádů.</t>
  </si>
  <si>
    <r>
      <t xml:space="preserve">Poplatek za odebrané množství podzemní vody ze zdroje odběru </t>
    </r>
    <r>
      <rPr>
        <sz val="9"/>
        <rFont val="Times New Roman"/>
        <family val="1"/>
        <charset val="238"/>
      </rPr>
      <t>Prameniště Heroltice - Buková Hora; Prameniště</t>
    </r>
    <r>
      <rPr>
        <sz val="10"/>
        <rFont val="Times New Roman"/>
        <family val="1"/>
        <charset val="238"/>
      </rPr>
      <t xml:space="preserve"> Heroltice - Nad Autokempem; Studna - vrt ST 2.  Poplatek roku 2023 = 218.136,- Kč.</t>
    </r>
  </si>
  <si>
    <t>Nespecifikované rezervy - rezerva na obnovu majetku - vodovody.</t>
  </si>
  <si>
    <t>INVESTICE - "Rezervní vrt Štíty" - příprava.</t>
  </si>
  <si>
    <t>Mzdové výdaje - zdravotní pojištění - za zaměstnance (ČOV, kanalizace).</t>
  </si>
  <si>
    <t>Ochranné pomůcky pro pracovníky MH -  např. pracovní rukavice, holinky - ČOV.</t>
  </si>
  <si>
    <t xml:space="preserve">Drobný hmotný dlouhodobý majetek - kanalizace a ČOV. </t>
  </si>
  <si>
    <t xml:space="preserve">Nákup materiálu - materiál na opravy a údržbu kanalizace a ČOV apod. </t>
  </si>
  <si>
    <t>PHM - ČOV - centrála.</t>
  </si>
  <si>
    <t>Služby telekom. a radiokom. - dobíjení kreditu - HLÁSIČ PORUCH - přečerpávací stanice odpadních vod.</t>
  </si>
  <si>
    <t>Nájemné - např. nájem techniky potřebné při opravách a udřžbě kanalizace a ČOV.</t>
  </si>
  <si>
    <t>Poradenská činnost v oblasti životního prostředí - ČOV - Ing. Jaroslav Benk.</t>
  </si>
  <si>
    <t>INVESTICE - DHM - čerpadlo - ČOV.</t>
  </si>
  <si>
    <t>Vodní díla v zemědělské krajině = (RYBNÍKY)</t>
  </si>
  <si>
    <r>
      <rPr>
        <strike/>
        <sz val="10"/>
        <rFont val="Times New Roman"/>
        <family val="1"/>
        <charset val="238"/>
      </rPr>
      <t>Nákup materiálu j.n.</t>
    </r>
    <r>
      <rPr>
        <sz val="10"/>
        <rFont val="Times New Roman"/>
        <family val="1"/>
      </rPr>
      <t xml:space="preserve"> </t>
    </r>
    <r>
      <rPr>
        <i/>
        <sz val="10"/>
        <rFont val="Times New Roman"/>
        <family val="1"/>
      </rPr>
      <t xml:space="preserve">Rok 2022 </t>
    </r>
    <r>
      <rPr>
        <i/>
        <sz val="10"/>
        <rFont val="Symbol"/>
        <family val="1"/>
        <charset val="2"/>
      </rPr>
      <t>®</t>
    </r>
    <r>
      <rPr>
        <i/>
        <sz val="10"/>
        <rFont val="Times New Roman"/>
        <family val="1"/>
      </rPr>
      <t xml:space="preserve"> materiál na rybník v parku.</t>
    </r>
  </si>
  <si>
    <t>MŠ Štíty - materiál na opravy v MŠ Štíty.</t>
  </si>
  <si>
    <t>MŠ Štíty - např. práce pracovníků MH, ostatní služby pro MŠ Štíty.</t>
  </si>
  <si>
    <t xml:space="preserve">MŠ Štíty - opravy a údržování. </t>
  </si>
  <si>
    <t>Základní školy = (ZŠ Štíty)</t>
  </si>
  <si>
    <t>ZŠ Štíty - materiál na opravy v ZŠ Štíty.</t>
  </si>
  <si>
    <t>ZŠ Štíty - např. práce pracovníků MH, ostatní služby pro ZŠ Štíty.</t>
  </si>
  <si>
    <t>ZŠ Štíty - opravy a udržování.</t>
  </si>
  <si>
    <t>Ostatní záležitosti základního vzdělávání = (Základní škola a Mateřská škola Štíty)</t>
  </si>
  <si>
    <t>Příspěvek na provoz ZŠ  a MŠ od zřizovatele = 5.000.000,- Kč / rok.</t>
  </si>
  <si>
    <r>
      <t xml:space="preserve">Neinvest.transfery zřízeným příspěvkovým organizacím </t>
    </r>
    <r>
      <rPr>
        <i/>
        <sz val="10"/>
        <rFont val="Symbol"/>
        <family val="1"/>
        <charset val="2"/>
      </rPr>
      <t>®</t>
    </r>
    <r>
      <rPr>
        <i/>
        <sz val="10"/>
        <rFont val="Times New Roman"/>
        <family val="1"/>
        <charset val="1"/>
      </rPr>
      <t xml:space="preserve"> průtokové transferypro ZŠ a MŠ Štíty.</t>
    </r>
  </si>
  <si>
    <t>Školení - knihovnice.</t>
  </si>
  <si>
    <t>Služby - rok 2023 - instalace a převod dat v souvislosti s dotací VISK - spoluúčast (6.461,- Kč);  služby MH - knihovna, ostatní služby - knihovny.</t>
  </si>
  <si>
    <t>Podlimitní programové vybavení - rok 2023 - MAJETEK - DDNM - SW - Verbis, portaro webový katalog, revize upgrade - vazba na žádost o dotaci VISK - spoluúčast (22.386,- Kč).</t>
  </si>
  <si>
    <t>Cestovné - knihovnice.</t>
  </si>
  <si>
    <t>Pohoštění - setkání knihovníků.</t>
  </si>
  <si>
    <t>Provozní záloha pro knihovnu Štíty = 500,- Kč - NEROZPOČTUJE SE NA KONCI ROKU VŽDY 0,- Kč.</t>
  </si>
  <si>
    <t>Členský příspěvek 2023 - SKIP - Svaz knihovníků a informačních pracovníků (550,- Kč).</t>
  </si>
  <si>
    <t>Mzdové výdaje - náhrady mezd v době nemoci - náhrada DPN knihovnice.</t>
  </si>
  <si>
    <t>Stravenkový paušál - knihovnice.</t>
  </si>
  <si>
    <t>Léky a zdravotnický materiál - např. desinfekce na ruce na kulturní akci.</t>
  </si>
  <si>
    <t>Elektrická energie - kulturní domy.</t>
  </si>
  <si>
    <t>Pevná paliva - kulturní domy.</t>
  </si>
  <si>
    <t xml:space="preserve">Služby - např. revize komínů, hromosvodů v KD, praní ubrusů, vstupenky na kulturní vystoupení, ozvučení akcí, výlep plakátů, zdravotnícký dozor apod., ostatní služby související s KD a kulturními akcemi.  </t>
  </si>
  <si>
    <t>Opravy a udržování kulturních domů. V roce 2023 - pouze drobné opravy.</t>
  </si>
  <si>
    <t>Pohoštění související s kulturními akcemi - náklady na reprezentaci.</t>
  </si>
  <si>
    <t>Pohoštění - SPOZ - občerstvení např. při vítání nových občánků + OSLAVY VÝROČÍ MĚSTA Štíy.</t>
  </si>
  <si>
    <t>Věcné dary - činnost SPOZ (sbor pro občanské záležitosti)  - vítání nových občánků, dary k životním výročím.</t>
  </si>
  <si>
    <t>Věcné dary - OSLAVY VÝROČÍ MĚSTA Štíy.</t>
  </si>
  <si>
    <t>Mzdové výdaje - dohody mimo pracovní poměr - správa a údržba sportovního areálu + sokolovna.</t>
  </si>
  <si>
    <t>Materiál - nákup materiálu na zajištění sportovních akcí a závodů vč. tisku letáků a plakátů; materiál na péči o sportoviště -  např. písek, atd. a materiál na opravy.</t>
  </si>
  <si>
    <t>Pevná paliva - sokolovna.</t>
  </si>
  <si>
    <r>
      <t>Služby - zajištění konání sportovních akcí a závodů</t>
    </r>
    <r>
      <rPr>
        <sz val="10"/>
        <rFont val="Symbol"/>
        <family val="1"/>
        <charset val="2"/>
      </rPr>
      <t>;</t>
    </r>
    <r>
      <rPr>
        <sz val="10"/>
        <rFont val="Times New Roman"/>
        <family val="1"/>
        <charset val="1"/>
      </rPr>
      <t xml:space="preserve"> služby - péče o sportoviště - např. - regenerace travní plochy, pískování apod. a služby související s opravami.</t>
    </r>
  </si>
  <si>
    <t xml:space="preserve">Opravy a udržování - sportoviště. </t>
  </si>
  <si>
    <t>Věcné dary - TJ Sokol Štíty, sportovní akce.</t>
  </si>
  <si>
    <t>TJ SOKOL Štíty, spolek - transfery na činnost roku 2023 ve výši 420.000,- Kč.</t>
  </si>
  <si>
    <r>
      <t xml:space="preserve">INVESTICE - "SPORTOVNÍ HALA" = </t>
    </r>
    <r>
      <rPr>
        <sz val="8"/>
        <rFont val="Times New Roman"/>
        <family val="1"/>
        <charset val="238"/>
      </rPr>
      <t>projekt</t>
    </r>
    <r>
      <rPr>
        <sz val="10"/>
        <rFont val="Times New Roman"/>
        <family val="1"/>
        <charset val="238"/>
      </rPr>
      <t xml:space="preserve"> "Rekonstrukce a přístavba tělocvičny základní školy ve Štítech" </t>
    </r>
  </si>
  <si>
    <r>
      <rPr>
        <strike/>
        <sz val="10"/>
        <rFont val="Times New Roman"/>
        <family val="1"/>
        <charset val="238"/>
      </rPr>
      <t>Ostatní invest. transfery rozpočtům územní úrovně</t>
    </r>
    <r>
      <rPr>
        <sz val="10"/>
        <rFont val="Times New Roman"/>
        <family val="1"/>
        <charset val="238"/>
      </rPr>
      <t xml:space="preserve"> </t>
    </r>
    <r>
      <rPr>
        <i/>
        <sz val="10"/>
        <rFont val="Times New Roman"/>
        <family val="1"/>
        <charset val="238"/>
      </rPr>
      <t xml:space="preserve">Rok 2022 - Investiční dar na nákup sněhového pásového vozidla - rolby </t>
    </r>
    <r>
      <rPr>
        <i/>
        <sz val="10"/>
        <rFont val="Symbol"/>
        <family val="1"/>
        <charset val="2"/>
      </rPr>
      <t>®</t>
    </r>
    <r>
      <rPr>
        <i/>
        <sz val="10"/>
        <rFont val="Times New Roman"/>
        <family val="1"/>
        <charset val="238"/>
      </rPr>
      <t xml:space="preserve"> Sdružení obcí Orlicko (DSO).</t>
    </r>
  </si>
  <si>
    <t>Materiál - na opravu a údržbu dětských hřišť.</t>
  </si>
  <si>
    <t>Opravy a udržování - oprava a údržba dětských hřišť.</t>
  </si>
  <si>
    <t xml:space="preserve">Pokuta za přestupek podle zák. o poz.komunikacích  za neopravnéně osazení dopravního značení - cyklostezka. </t>
  </si>
  <si>
    <t>Zprac.dat a služby souv. s inf. a kom.tech. - např. podíl na financování provozu serveru pro knihovnický systém.</t>
  </si>
  <si>
    <r>
      <t xml:space="preserve">Nákup knižních fondů - nákup knih a časopisů - celkem = 55.000,- Kč, </t>
    </r>
    <r>
      <rPr>
        <sz val="9"/>
        <rFont val="Times New Roman"/>
        <family val="1"/>
        <charset val="238"/>
      </rPr>
      <t>z toho knihy pro knihovnu ve Štítech = 45.000,- Kč, časopisy pro knihovnu ve Štítech = 9.500,- Kč, ostatní placený tisk pro knihovnu ve Štítech = 500,- Kč.</t>
    </r>
  </si>
  <si>
    <r>
      <t>Odměny za užití duševního vlastnictví - OSA (případně jiný správce práv) - autorská odměna</t>
    </r>
    <r>
      <rPr>
        <sz val="10"/>
        <rFont val="Symbol"/>
        <family val="1"/>
        <charset val="2"/>
      </rPr>
      <t>;</t>
    </r>
    <r>
      <rPr>
        <sz val="10"/>
        <rFont val="Times New Roman"/>
        <family val="1"/>
        <charset val="1"/>
      </rPr>
      <t xml:space="preserve"> odměny umělcům a jejich zástupcům (uměleckým agenturám) za vystoupení. </t>
    </r>
    <r>
      <rPr>
        <sz val="9"/>
        <rFont val="Times New Roman"/>
        <family val="1"/>
        <charset val="238"/>
      </rPr>
      <t xml:space="preserve">Poznámka: vstupenky na představení však patří na p. 5169. </t>
    </r>
  </si>
  <si>
    <t>Teplo - zdravotní středisko.</t>
  </si>
  <si>
    <t>Nákup materiálu potřebného pro výkon pracovníků MH -  např. různé nařadí, materiál na opravy MH, apod..</t>
  </si>
  <si>
    <t>Mzdové výdaje - platy zaměstnanců VPP - prostředky MĚSTA Štíty (cca 220.000,- Kč) + dotace ÚP 1-2/2023 (8.428,12 Kč s ÚZ 104113013 a 39.404,48 Kč s ÚZ 104513013).</t>
  </si>
  <si>
    <t>Mzdové výdaje - sociální pojištění - za zaměstnance VPP - prostředky MĚSTA Štíty (cca 54.600,- Kč) + dotace ÚP 1-2/2023 (2.090,16 Kč s ÚZ 104113013 a 9.772,32 Kč s ÚZ 104513013).</t>
  </si>
  <si>
    <t>Mzdové výdaje - zdravotní pojištění - za zaměstnance VPP - prostředky MĚSTA Štíty (cca 19.800,- Kč) + dotace ÚP 1-2/2023 (758,52 Kč s ÚZ 104113013 a 3.546,40 Kč s ÚZ 104513013).</t>
  </si>
  <si>
    <r>
      <t xml:space="preserve">Platy zaměst. v pr.pom.vyjma zam. na sl.m. </t>
    </r>
    <r>
      <rPr>
        <b/>
        <sz val="8.5"/>
        <color rgb="FF000000"/>
        <rFont val="Times New Roman"/>
        <family val="1"/>
        <charset val="238"/>
      </rPr>
      <t>(viz komentář)</t>
    </r>
  </si>
  <si>
    <r>
      <t xml:space="preserve">Povinné poj.na soc.zab.a přísp.na st.pol.zam. </t>
    </r>
    <r>
      <rPr>
        <b/>
        <sz val="8.5"/>
        <color rgb="FF000000"/>
        <rFont val="Times New Roman"/>
        <family val="1"/>
        <charset val="238"/>
      </rPr>
      <t>(viz komentář)</t>
    </r>
  </si>
  <si>
    <r>
      <t>Povinné pojistné na veřejné zdrav. pojištění</t>
    </r>
    <r>
      <rPr>
        <b/>
        <sz val="8.5"/>
        <color rgb="FF000000"/>
        <rFont val="Times New Roman"/>
        <family val="1"/>
        <charset val="238"/>
      </rPr>
      <t xml:space="preserve"> (viz komentář)</t>
    </r>
  </si>
  <si>
    <r>
      <t xml:space="preserve">Nákup ostatních služeb - např. sečení, úklid trávy, kácení stromů, prořezávky keřů, úklid veř.prostranství </t>
    </r>
    <r>
      <rPr>
        <sz val="8"/>
        <rFont val="Times New Roman"/>
        <family val="1"/>
        <charset val="238"/>
      </rPr>
      <t>apod.</t>
    </r>
  </si>
  <si>
    <r>
      <t xml:space="preserve">Ostatní neinvestiční transfery fyz.osobám </t>
    </r>
    <r>
      <rPr>
        <b/>
        <sz val="8.5"/>
        <color rgb="FF000000"/>
        <rFont val="Times New Roman"/>
        <family val="1"/>
        <charset val="238"/>
      </rPr>
      <t>(viz komentář)</t>
    </r>
  </si>
  <si>
    <r>
      <t xml:space="preserve">Úroky vlastní </t>
    </r>
    <r>
      <rPr>
        <b/>
        <sz val="8.5"/>
        <color rgb="FF000000"/>
        <rFont val="Times New Roman"/>
        <family val="1"/>
        <charset val="238"/>
      </rPr>
      <t>(viz komentář)</t>
    </r>
  </si>
  <si>
    <r>
      <t xml:space="preserve">Služby peněžních ústavů </t>
    </r>
    <r>
      <rPr>
        <b/>
        <sz val="8.5"/>
        <color rgb="FF000000"/>
        <rFont val="Times New Roman"/>
        <family val="1"/>
        <charset val="238"/>
      </rPr>
      <t>(viz komentář)</t>
    </r>
  </si>
  <si>
    <r>
      <t>Uhrazené splátky dlouhod. přijatých půjček (-)</t>
    </r>
    <r>
      <rPr>
        <sz val="7"/>
        <color rgb="FF000000"/>
        <rFont val="Times New Roman"/>
        <family val="1"/>
        <charset val="238"/>
      </rPr>
      <t xml:space="preserve"> </t>
    </r>
    <r>
      <rPr>
        <b/>
        <sz val="7"/>
        <color rgb="FF000000"/>
        <rFont val="Times New Roman"/>
        <family val="1"/>
        <charset val="238"/>
      </rPr>
      <t>(viz komentář)</t>
    </r>
  </si>
  <si>
    <t>Ochranné pomůcky - správa.</t>
  </si>
  <si>
    <r>
      <t xml:space="preserve">Zpracování dat a služby související s informačními a komunikačními technologiemi </t>
    </r>
    <r>
      <rPr>
        <sz val="5"/>
        <rFont val="Times New Roman"/>
        <family val="1"/>
        <charset val="238"/>
      </rPr>
      <t>- tech., zákaz. podpory, servisy pravidelných aktualizací (údržby funkčnosti programů) a ost.služby souv.í s počítač.programy nebo IT systémy - pravidelné servisy a služby firem týkající se výpočetní techniky vč. program.vybavení na MěÚ Štíty.</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</si>
</sst>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quot;Kč&quot;"/>
    <numFmt numFmtId="165" formatCode="#,##0.00&quot; Kč&quot;"/>
    <numFmt numFmtId="166" formatCode="#,##0&quot; Kč&quot;"/>
  </numFmts>
  <fonts count="154" x14ac:knownFonts="1">
    <font>
      <sz val="11"/>
      <color theme="1"/>
      <name val="Calibri"/>
      <family val="2"/>
      <scheme val="minor"/>
    </font>
    <font>
      <sz val="11"/>
      <color theme="1"/>
      <name val="Calibri"/>
      <family val="2"/>
      <charset val="238"/>
      <scheme val="minor"/>
    </font>
    <font>
      <sz val="11"/>
      <color indexed="8"/>
      <name val="Calibri"/>
      <family val="2"/>
      <charset val="1"/>
    </font>
    <font>
      <b/>
      <sz val="16"/>
      <name val="Times New Roman"/>
      <family val="1"/>
      <charset val="238"/>
    </font>
    <font>
      <b/>
      <sz val="14"/>
      <name val="Times New Roman"/>
      <family val="1"/>
      <charset val="238"/>
    </font>
    <font>
      <sz val="10"/>
      <name val="Times New Roman"/>
      <family val="1"/>
      <charset val="238"/>
    </font>
    <font>
      <b/>
      <sz val="10"/>
      <name val="Times New Roman"/>
      <family val="1"/>
      <charset val="238"/>
    </font>
    <font>
      <b/>
      <sz val="13"/>
      <name val="Times New Roman"/>
      <family val="1"/>
      <charset val="238"/>
    </font>
    <font>
      <sz val="13"/>
      <name val="Times New Roman"/>
      <family val="1"/>
      <charset val="238"/>
    </font>
    <font>
      <b/>
      <sz val="12"/>
      <name val="Times New Roman"/>
      <family val="1"/>
      <charset val="238"/>
    </font>
    <font>
      <sz val="12"/>
      <name val="Times New Roman"/>
      <family val="1"/>
      <charset val="238"/>
    </font>
    <font>
      <b/>
      <sz val="12"/>
      <color rgb="FFFF0000"/>
      <name val="Times New Roman"/>
      <family val="1"/>
      <charset val="238"/>
    </font>
    <font>
      <sz val="10"/>
      <color rgb="FFFF0000"/>
      <name val="Times New Roman"/>
      <family val="1"/>
      <charset val="238"/>
    </font>
    <font>
      <sz val="7"/>
      <name val="Times New Roman"/>
      <family val="1"/>
      <charset val="238"/>
    </font>
    <font>
      <strike/>
      <sz val="10"/>
      <name val="Times New Roman"/>
      <family val="1"/>
      <charset val="238"/>
    </font>
    <font>
      <strike/>
      <sz val="7"/>
      <name val="Times New Roman"/>
      <family val="1"/>
      <charset val="238"/>
    </font>
    <font>
      <b/>
      <strike/>
      <sz val="10"/>
      <name val="Times New Roman"/>
      <family val="1"/>
      <charset val="238"/>
    </font>
    <font>
      <i/>
      <sz val="10"/>
      <name val="Times New Roman"/>
      <family val="1"/>
      <charset val="238"/>
    </font>
    <font>
      <i/>
      <sz val="10"/>
      <name val="Symbol"/>
      <family val="1"/>
      <charset val="2"/>
    </font>
    <font>
      <b/>
      <sz val="10"/>
      <color rgb="FFFF0000"/>
      <name val="Times New Roman"/>
      <family val="1"/>
      <charset val="238"/>
    </font>
    <font>
      <sz val="10"/>
      <name val="Symbol"/>
      <family val="1"/>
      <charset val="2"/>
    </font>
    <font>
      <sz val="8"/>
      <name val="Times New Roman"/>
      <family val="1"/>
      <charset val="238"/>
    </font>
    <font>
      <strike/>
      <sz val="10"/>
      <color rgb="FFFF0000"/>
      <name val="Times New Roman"/>
      <family val="1"/>
      <charset val="238"/>
    </font>
    <font>
      <b/>
      <strike/>
      <sz val="10"/>
      <color rgb="FFFF0000"/>
      <name val="Times New Roman"/>
      <family val="1"/>
      <charset val="238"/>
    </font>
    <font>
      <i/>
      <sz val="10"/>
      <color rgb="FFFF0000"/>
      <name val="Times New Roman"/>
      <family val="1"/>
      <charset val="238"/>
    </font>
    <font>
      <b/>
      <strike/>
      <sz val="12"/>
      <name val="Times New Roman"/>
      <family val="1"/>
      <charset val="238"/>
    </font>
    <font>
      <i/>
      <sz val="7"/>
      <color rgb="FFFF0000"/>
      <name val="Times New Roman"/>
      <family val="1"/>
      <charset val="238"/>
    </font>
    <font>
      <sz val="10"/>
      <color indexed="8"/>
      <name val="Arial"/>
      <family val="2"/>
      <charset val="1"/>
    </font>
    <font>
      <sz val="9"/>
      <name val="Times New Roman"/>
      <family val="1"/>
      <charset val="238"/>
    </font>
    <font>
      <sz val="11"/>
      <name val="Calibri"/>
      <family val="2"/>
      <scheme val="minor"/>
    </font>
    <font>
      <b/>
      <sz val="8"/>
      <name val="Times New Roman"/>
      <family val="1"/>
      <charset val="238"/>
    </font>
    <font>
      <b/>
      <sz val="11"/>
      <color theme="1"/>
      <name val="Calibri"/>
      <family val="2"/>
      <scheme val="minor"/>
    </font>
    <font>
      <sz val="11"/>
      <color theme="1"/>
      <name val="Arial"/>
      <family val="2"/>
      <charset val="238"/>
    </font>
    <font>
      <b/>
      <sz val="10"/>
      <name val="Arial"/>
      <family val="2"/>
      <charset val="238"/>
    </font>
    <font>
      <b/>
      <i/>
      <u/>
      <sz val="16"/>
      <color rgb="FF000000"/>
      <name val="Times New Roman"/>
      <family val="1"/>
      <charset val="238"/>
    </font>
    <font>
      <u/>
      <sz val="16"/>
      <color rgb="FF000000"/>
      <name val="Arial"/>
      <family val="2"/>
      <charset val="238"/>
    </font>
    <font>
      <b/>
      <u/>
      <sz val="16"/>
      <name val="Arial"/>
      <family val="2"/>
      <charset val="238"/>
    </font>
    <font>
      <b/>
      <i/>
      <sz val="14"/>
      <color rgb="FF000000"/>
      <name val="Times New Roman"/>
      <family val="1"/>
      <charset val="238"/>
    </font>
    <font>
      <b/>
      <sz val="12.5"/>
      <color rgb="FF000080"/>
      <name val="Arial"/>
      <family val="2"/>
      <charset val="238"/>
    </font>
    <font>
      <b/>
      <sz val="7"/>
      <color indexed="18"/>
      <name val="Times New Roman"/>
      <family val="1"/>
      <charset val="238"/>
    </font>
    <font>
      <b/>
      <u/>
      <sz val="12.5"/>
      <color indexed="18"/>
      <name val="Arial"/>
      <family val="2"/>
      <charset val="238"/>
    </font>
    <font>
      <sz val="10"/>
      <color rgb="FF000080"/>
      <name val="Symbol"/>
      <family val="1"/>
      <charset val="2"/>
    </font>
    <font>
      <sz val="7"/>
      <color indexed="18"/>
      <name val="Times New Roman"/>
      <family val="1"/>
      <charset val="238"/>
    </font>
    <font>
      <b/>
      <sz val="10"/>
      <color indexed="18"/>
      <name val="Arial"/>
      <family val="2"/>
      <charset val="238"/>
    </font>
    <font>
      <b/>
      <sz val="8"/>
      <color rgb="FF000000"/>
      <name val="Times New Roman"/>
      <family val="1"/>
      <charset val="238"/>
    </font>
    <font>
      <b/>
      <sz val="8"/>
      <color indexed="8"/>
      <name val="Symbol"/>
      <family val="1"/>
      <charset val="2"/>
    </font>
    <font>
      <b/>
      <sz val="8"/>
      <color indexed="8"/>
      <name val="Times New Roman"/>
      <family val="1"/>
      <charset val="238"/>
    </font>
    <font>
      <b/>
      <sz val="7"/>
      <color rgb="FF000000"/>
      <name val="Times New Roman"/>
      <family val="1"/>
      <charset val="238"/>
    </font>
    <font>
      <b/>
      <sz val="7"/>
      <name val="Times New Roman"/>
      <family val="1"/>
      <charset val="238"/>
    </font>
    <font>
      <b/>
      <sz val="10"/>
      <color rgb="FF000000"/>
      <name val="Times New Roman"/>
      <family val="1"/>
      <charset val="238"/>
    </font>
    <font>
      <sz val="8"/>
      <color rgb="FF000000"/>
      <name val="Times New Roman"/>
      <family val="1"/>
      <charset val="238"/>
    </font>
    <font>
      <sz val="6"/>
      <color rgb="FF000000"/>
      <name val="Times New Roman"/>
      <family val="1"/>
      <charset val="238"/>
    </font>
    <font>
      <sz val="6"/>
      <name val="Times New Roman"/>
      <family val="1"/>
      <charset val="238"/>
    </font>
    <font>
      <sz val="8"/>
      <color indexed="8"/>
      <name val="Calibri"/>
      <family val="2"/>
      <charset val="238"/>
    </font>
    <font>
      <sz val="8"/>
      <color indexed="8"/>
      <name val="Times New Roman"/>
      <family val="1"/>
      <charset val="238"/>
    </font>
    <font>
      <sz val="7"/>
      <color indexed="8"/>
      <name val="Times New Roman"/>
      <family val="1"/>
      <charset val="238"/>
    </font>
    <font>
      <sz val="7"/>
      <color indexed="8"/>
      <name val="Symbol"/>
      <family val="1"/>
      <charset val="2"/>
    </font>
    <font>
      <b/>
      <sz val="10"/>
      <color indexed="8"/>
      <name val="Calibri"/>
      <family val="2"/>
      <charset val="238"/>
    </font>
    <font>
      <b/>
      <sz val="10"/>
      <color indexed="8"/>
      <name val="Times New Roman"/>
      <family val="1"/>
      <charset val="238"/>
    </font>
    <font>
      <b/>
      <sz val="9"/>
      <color rgb="FF000000"/>
      <name val="Times New Roman"/>
      <family val="1"/>
      <charset val="238"/>
    </font>
    <font>
      <b/>
      <sz val="9"/>
      <color rgb="FF000000"/>
      <name val="Arial"/>
      <family val="2"/>
      <charset val="238"/>
    </font>
    <font>
      <sz val="10"/>
      <color rgb="FF000000"/>
      <name val="Arial"/>
      <family val="2"/>
      <charset val="238"/>
    </font>
    <font>
      <sz val="9"/>
      <name val="Arial"/>
      <family val="2"/>
      <charset val="238"/>
    </font>
    <font>
      <b/>
      <sz val="11"/>
      <color theme="1"/>
      <name val="Calibri"/>
      <family val="2"/>
      <charset val="238"/>
      <scheme val="minor"/>
    </font>
    <font>
      <b/>
      <sz val="7"/>
      <color indexed="18"/>
      <name val="Arial"/>
      <family val="2"/>
      <charset val="238"/>
    </font>
    <font>
      <i/>
      <sz val="8"/>
      <color theme="1"/>
      <name val="Calibri"/>
      <family val="2"/>
      <scheme val="minor"/>
    </font>
    <font>
      <sz val="12"/>
      <color theme="1"/>
      <name val="Times New Roman"/>
      <family val="1"/>
      <charset val="238"/>
    </font>
    <font>
      <sz val="7"/>
      <color rgb="FF000000"/>
      <name val="Times New Roman"/>
      <family val="1"/>
      <charset val="238"/>
    </font>
    <font>
      <b/>
      <sz val="8.5"/>
      <color rgb="FF000000"/>
      <name val="Times New Roman"/>
      <family val="1"/>
      <charset val="238"/>
    </font>
    <font>
      <sz val="8.5"/>
      <color rgb="FF000000"/>
      <name val="Times New Roman"/>
      <family val="1"/>
      <charset val="238"/>
    </font>
    <font>
      <b/>
      <u/>
      <sz val="12.5"/>
      <color rgb="FF000080"/>
      <name val="Times New Roman"/>
      <family val="1"/>
      <charset val="238"/>
    </font>
    <font>
      <b/>
      <sz val="10.5"/>
      <color rgb="FF000080"/>
      <name val="Times New Roman"/>
      <family val="1"/>
      <charset val="238"/>
    </font>
    <font>
      <sz val="11"/>
      <color theme="1"/>
      <name val="Times New Roman"/>
      <family val="1"/>
      <charset val="238"/>
    </font>
    <font>
      <b/>
      <u/>
      <sz val="12.5"/>
      <color rgb="FFFF0000"/>
      <name val="Times New Roman"/>
      <family val="1"/>
      <charset val="238"/>
    </font>
    <font>
      <b/>
      <u/>
      <sz val="12.5"/>
      <name val="Times New Roman"/>
      <family val="1"/>
      <charset val="238"/>
    </font>
    <font>
      <b/>
      <u/>
      <sz val="7"/>
      <name val="Times New Roman"/>
      <family val="1"/>
      <charset val="238"/>
    </font>
    <font>
      <sz val="9"/>
      <color rgb="FFFF0000"/>
      <name val="Times New Roman"/>
      <family val="1"/>
      <charset val="238"/>
    </font>
    <font>
      <b/>
      <i/>
      <sz val="6"/>
      <color rgb="FF000000"/>
      <name val="Times New Roman"/>
      <family val="1"/>
      <charset val="238"/>
    </font>
    <font>
      <b/>
      <i/>
      <sz val="6"/>
      <name val="Times New Roman"/>
      <family val="1"/>
      <charset val="238"/>
    </font>
    <font>
      <b/>
      <i/>
      <sz val="7.5"/>
      <name val="Times New Roman"/>
      <family val="1"/>
      <charset val="238"/>
    </font>
    <font>
      <b/>
      <sz val="7.5"/>
      <name val="Times New Roman"/>
      <family val="1"/>
      <charset val="238"/>
    </font>
    <font>
      <sz val="9"/>
      <color theme="1"/>
      <name val="Times New Roman"/>
      <family val="1"/>
      <charset val="238"/>
    </font>
    <font>
      <b/>
      <sz val="14"/>
      <color rgb="FF000000"/>
      <name val="Times New Roman"/>
      <family val="1"/>
      <charset val="238"/>
    </font>
    <font>
      <sz val="11"/>
      <color indexed="8"/>
      <name val="Times New Roman"/>
      <family val="1"/>
      <charset val="238"/>
    </font>
    <font>
      <b/>
      <sz val="9"/>
      <name val="Times New Roman"/>
      <family val="1"/>
      <charset val="238"/>
    </font>
    <font>
      <b/>
      <sz val="10.65"/>
      <color indexed="18"/>
      <name val="Times New Roman"/>
      <family val="1"/>
      <charset val="238"/>
    </font>
    <font>
      <sz val="9"/>
      <color rgb="FF000000"/>
      <name val="Times New Roman"/>
      <family val="1"/>
      <charset val="238"/>
    </font>
    <font>
      <sz val="8.5"/>
      <name val="Times New Roman"/>
      <family val="1"/>
      <charset val="238"/>
    </font>
    <font>
      <b/>
      <sz val="8.5"/>
      <name val="Times New Roman"/>
      <family val="1"/>
      <charset val="238"/>
    </font>
    <font>
      <sz val="5.5"/>
      <color rgb="FF000000"/>
      <name val="Times New Roman"/>
      <family val="1"/>
      <charset val="238"/>
    </font>
    <font>
      <i/>
      <sz val="7"/>
      <name val="Times New Roman"/>
      <family val="1"/>
      <charset val="238"/>
    </font>
    <font>
      <i/>
      <sz val="8"/>
      <name val="Times New Roman"/>
      <family val="1"/>
      <charset val="238"/>
    </font>
    <font>
      <sz val="11"/>
      <color rgb="FFFF0000"/>
      <name val="Times New Roman"/>
      <family val="1"/>
      <charset val="238"/>
    </font>
    <font>
      <sz val="13"/>
      <name val="Symbol"/>
      <family val="1"/>
      <charset val="2"/>
    </font>
    <font>
      <b/>
      <i/>
      <sz val="7"/>
      <name val="Times New Roman"/>
      <family val="1"/>
      <charset val="238"/>
    </font>
    <font>
      <b/>
      <sz val="8.9499999999999993"/>
      <name val="Times New Roman"/>
      <family val="1"/>
      <charset val="238"/>
    </font>
    <font>
      <sz val="8.9499999999999993"/>
      <name val="Times New Roman"/>
      <family val="1"/>
      <charset val="238"/>
    </font>
    <font>
      <sz val="8.9499999999999993"/>
      <color rgb="FFFF0000"/>
      <name val="Times New Roman"/>
      <family val="1"/>
      <charset val="238"/>
    </font>
    <font>
      <b/>
      <sz val="8"/>
      <color rgb="FF000080"/>
      <name val="Times New Roman"/>
      <family val="1"/>
      <charset val="238"/>
    </font>
    <font>
      <b/>
      <sz val="9"/>
      <color rgb="FF000080"/>
      <name val="Times New Roman"/>
      <family val="1"/>
      <charset val="238"/>
    </font>
    <font>
      <b/>
      <sz val="9"/>
      <color theme="1"/>
      <name val="Times New Roman"/>
      <family val="1"/>
      <charset val="238"/>
    </font>
    <font>
      <b/>
      <sz val="10"/>
      <color theme="1"/>
      <name val="Times New Roman"/>
      <family val="1"/>
      <charset val="238"/>
    </font>
    <font>
      <b/>
      <sz val="12"/>
      <color theme="1"/>
      <name val="Times New Roman"/>
      <family val="1"/>
      <charset val="238"/>
    </font>
    <font>
      <b/>
      <sz val="7"/>
      <color theme="1"/>
      <name val="Times New Roman"/>
      <family val="1"/>
      <charset val="238"/>
    </font>
    <font>
      <i/>
      <sz val="8"/>
      <color theme="1"/>
      <name val="Times New Roman"/>
      <family val="1"/>
      <charset val="238"/>
    </font>
    <font>
      <i/>
      <sz val="8"/>
      <color rgb="FFFF0000"/>
      <name val="Times New Roman"/>
      <family val="1"/>
      <charset val="238"/>
    </font>
    <font>
      <b/>
      <sz val="6"/>
      <name val="Times New Roman"/>
      <family val="1"/>
      <charset val="238"/>
    </font>
    <font>
      <sz val="12"/>
      <name val="Symbol"/>
      <family val="1"/>
      <charset val="2"/>
    </font>
    <font>
      <sz val="9"/>
      <name val="Symbol"/>
      <family val="1"/>
      <charset val="2"/>
    </font>
    <font>
      <sz val="7.5"/>
      <name val="Times New Roman"/>
      <family val="1"/>
      <charset val="238"/>
    </font>
    <font>
      <sz val="10"/>
      <name val="Times New Roman"/>
      <family val="1"/>
      <charset val="1"/>
    </font>
    <font>
      <sz val="13"/>
      <name val="Times New Roman"/>
      <family val="1"/>
      <charset val="1"/>
    </font>
    <font>
      <b/>
      <u/>
      <sz val="10"/>
      <name val="Times New Roman"/>
      <family val="1"/>
      <charset val="238"/>
    </font>
    <font>
      <b/>
      <sz val="5"/>
      <name val="Times New Roman"/>
      <family val="1"/>
      <charset val="238"/>
    </font>
    <font>
      <b/>
      <u/>
      <sz val="8"/>
      <name val="Times New Roman"/>
      <family val="1"/>
      <charset val="238"/>
    </font>
    <font>
      <b/>
      <sz val="8"/>
      <name val="Calibri"/>
      <family val="2"/>
      <charset val="238"/>
    </font>
    <font>
      <sz val="8"/>
      <name val="Times New Roman CE"/>
      <family val="1"/>
      <charset val="238"/>
    </font>
    <font>
      <b/>
      <sz val="8"/>
      <color rgb="FFFF0000"/>
      <name val="Times New Roman"/>
      <family val="1"/>
      <charset val="238"/>
    </font>
    <font>
      <b/>
      <sz val="8"/>
      <color rgb="FFFF0000"/>
      <name val="Calibri"/>
      <family val="2"/>
      <charset val="238"/>
    </font>
    <font>
      <b/>
      <sz val="14"/>
      <name val="Times New Roman"/>
      <family val="1"/>
    </font>
    <font>
      <b/>
      <sz val="10"/>
      <name val="Times New Roman"/>
      <family val="1"/>
    </font>
    <font>
      <sz val="10"/>
      <name val="Times New Roman"/>
      <family val="1"/>
    </font>
    <font>
      <sz val="7"/>
      <name val="Times New Roman"/>
      <family val="1"/>
    </font>
    <font>
      <sz val="7"/>
      <name val="Times New Roman"/>
      <family val="1"/>
      <charset val="1"/>
    </font>
    <font>
      <i/>
      <sz val="10"/>
      <name val="Times New Roman"/>
      <family val="1"/>
    </font>
    <font>
      <b/>
      <sz val="12"/>
      <name val="Times New Roman"/>
      <family val="1"/>
    </font>
    <font>
      <sz val="12"/>
      <name val="Times New Roman"/>
      <family val="1"/>
    </font>
    <font>
      <sz val="9"/>
      <name val="Times New Roman"/>
      <family val="1"/>
      <charset val="1"/>
    </font>
    <font>
      <b/>
      <strike/>
      <sz val="10"/>
      <name val="Times New Roman"/>
      <family val="1"/>
    </font>
    <font>
      <b/>
      <sz val="10"/>
      <color rgb="FFFF0000"/>
      <name val="Times New Roman"/>
      <family val="1"/>
    </font>
    <font>
      <sz val="10"/>
      <color rgb="FFFF0000"/>
      <name val="Times New Roman"/>
      <family val="1"/>
    </font>
    <font>
      <strike/>
      <sz val="7"/>
      <name val="Times New Roman"/>
      <family val="1"/>
      <charset val="1"/>
    </font>
    <font>
      <b/>
      <sz val="8"/>
      <name val="Times New Roman"/>
      <family val="1"/>
      <charset val="1"/>
    </font>
    <font>
      <b/>
      <sz val="7"/>
      <name val="Times New Roman"/>
      <family val="1"/>
      <charset val="1"/>
    </font>
    <font>
      <strike/>
      <sz val="10"/>
      <name val="Times New Roman"/>
      <family val="1"/>
    </font>
    <font>
      <strike/>
      <sz val="7"/>
      <name val="Times New Roman"/>
      <family val="1"/>
    </font>
    <font>
      <i/>
      <sz val="9"/>
      <name val="Times New Roman"/>
      <family val="1"/>
      <charset val="238"/>
    </font>
    <font>
      <b/>
      <sz val="10"/>
      <name val="Symbol"/>
      <family val="1"/>
      <charset val="2"/>
    </font>
    <font>
      <b/>
      <sz val="10"/>
      <name val="Times New Roman"/>
      <family val="1"/>
      <charset val="1"/>
    </font>
    <font>
      <b/>
      <strike/>
      <sz val="7"/>
      <name val="Times New Roman"/>
      <family val="1"/>
      <charset val="238"/>
    </font>
    <font>
      <sz val="11"/>
      <color rgb="FFFF0000"/>
      <name val="Calibri"/>
      <family val="2"/>
      <charset val="1"/>
    </font>
    <font>
      <sz val="14"/>
      <name val="Times New Roman"/>
      <family val="1"/>
    </font>
    <font>
      <i/>
      <strike/>
      <sz val="10"/>
      <name val="Times New Roman"/>
      <family val="1"/>
    </font>
    <font>
      <sz val="10"/>
      <name val="Calibri Light"/>
      <family val="2"/>
      <charset val="238"/>
    </font>
    <font>
      <sz val="7"/>
      <name val="Calibri Light"/>
      <family val="2"/>
      <charset val="238"/>
    </font>
    <font>
      <sz val="14"/>
      <name val="Times New Roman"/>
      <family val="1"/>
      <charset val="238"/>
    </font>
    <font>
      <sz val="10"/>
      <name val="Arial"/>
      <family val="2"/>
      <charset val="238"/>
    </font>
    <font>
      <sz val="10"/>
      <color indexed="8"/>
      <name val="Times New Roman"/>
      <family val="1"/>
      <charset val="238"/>
    </font>
    <font>
      <b/>
      <sz val="10"/>
      <name val="Cambria"/>
      <family val="1"/>
      <charset val="238"/>
    </font>
    <font>
      <strike/>
      <sz val="7"/>
      <color rgb="FFFF0000"/>
      <name val="Cambria"/>
      <family val="1"/>
      <charset val="238"/>
    </font>
    <font>
      <b/>
      <strike/>
      <sz val="10"/>
      <color rgb="FFFF0000"/>
      <name val="Cambria"/>
      <family val="1"/>
      <charset val="238"/>
    </font>
    <font>
      <sz val="8"/>
      <color rgb="FFFF0000"/>
      <name val="Times New Roman CE"/>
      <family val="1"/>
      <charset val="238"/>
    </font>
    <font>
      <i/>
      <sz val="10"/>
      <name val="Times New Roman"/>
      <family val="1"/>
      <charset val="1"/>
    </font>
    <font>
      <sz val="5"/>
      <name val="Times New Roman"/>
      <family val="1"/>
      <charset val="238"/>
    </font>
  </fonts>
  <fills count="16">
    <fill>
      <patternFill patternType="none"/>
    </fill>
    <fill>
      <patternFill patternType="gray125"/>
    </fill>
    <fill>
      <patternFill patternType="solid">
        <fgColor rgb="FFE46C0A"/>
        <bgColor indexed="64"/>
      </patternFill>
    </fill>
    <fill>
      <patternFill patternType="solid">
        <fgColor theme="0"/>
        <bgColor indexed="26"/>
      </patternFill>
    </fill>
    <fill>
      <patternFill patternType="solid">
        <fgColor theme="0"/>
        <bgColor indexed="64"/>
      </patternFill>
    </fill>
    <fill>
      <patternFill patternType="solid">
        <fgColor rgb="FFFFFFFF"/>
        <bgColor rgb="FFF2F2F2"/>
      </patternFill>
    </fill>
    <fill>
      <patternFill patternType="solid">
        <fgColor rgb="FFFDEADA"/>
        <bgColor rgb="FFF2F2F2"/>
      </patternFill>
    </fill>
    <fill>
      <patternFill patternType="solid">
        <fgColor theme="0"/>
        <bgColor rgb="FFF2F2F2"/>
      </patternFill>
    </fill>
    <fill>
      <patternFill patternType="solid">
        <fgColor rgb="FFFAC090"/>
        <bgColor rgb="FFFCD5B5"/>
      </patternFill>
    </fill>
    <fill>
      <patternFill patternType="solid">
        <fgColor theme="0" tint="-0.14999847407452621"/>
        <bgColor indexed="9"/>
      </patternFill>
    </fill>
    <fill>
      <patternFill patternType="solid">
        <fgColor rgb="FFE3E3E3"/>
        <bgColor indexed="64"/>
      </patternFill>
    </fill>
    <fill>
      <patternFill patternType="solid">
        <fgColor theme="9" tint="0.79998168889431442"/>
        <bgColor rgb="FFF2F2F2"/>
      </patternFill>
    </fill>
    <fill>
      <patternFill patternType="solid">
        <fgColor theme="9" tint="0.7999816888943144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bgColor indexed="8"/>
      </patternFill>
    </fill>
  </fills>
  <borders count="113">
    <border>
      <left/>
      <right/>
      <top/>
      <bottom/>
      <diagonal/>
    </border>
    <border>
      <left/>
      <right/>
      <top style="medium">
        <color auto="1"/>
      </top>
      <bottom style="medium">
        <color auto="1"/>
      </bottom>
      <diagonal/>
    </border>
    <border>
      <left style="thick">
        <color rgb="FF000000"/>
      </left>
      <right style="hair">
        <color rgb="FF000000"/>
      </right>
      <top style="thick">
        <color rgb="FF000000"/>
      </top>
      <bottom style="thick">
        <color rgb="FF000000"/>
      </bottom>
      <diagonal/>
    </border>
    <border>
      <left style="hair">
        <color rgb="FF000000"/>
      </left>
      <right style="hair">
        <color rgb="FF000000"/>
      </right>
      <top style="thick">
        <color rgb="FF000000"/>
      </top>
      <bottom style="thick">
        <color rgb="FF000000"/>
      </bottom>
      <diagonal/>
    </border>
    <border>
      <left style="hair">
        <color rgb="FF000000"/>
      </left>
      <right style="thick">
        <color rgb="FF000000"/>
      </right>
      <top style="thick">
        <color rgb="FF000000"/>
      </top>
      <bottom style="thick">
        <color rgb="FF000000"/>
      </bottom>
      <diagonal/>
    </border>
    <border>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medium">
        <color indexed="64"/>
      </top>
      <bottom/>
      <diagonal/>
    </border>
    <border>
      <left style="medium">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medium">
        <color rgb="FF000000"/>
      </right>
      <top style="hair">
        <color rgb="FF000000"/>
      </top>
      <bottom style="hair">
        <color rgb="FF000000"/>
      </bottom>
      <diagonal/>
    </border>
    <border>
      <left style="hair">
        <color rgb="FF000000"/>
      </left>
      <right style="hair">
        <color rgb="FF000000"/>
      </right>
      <top style="hair">
        <color rgb="FF000000"/>
      </top>
      <bottom/>
      <diagonal/>
    </border>
    <border>
      <left style="medium">
        <color indexed="64"/>
      </left>
      <right style="hair">
        <color rgb="FF000000"/>
      </right>
      <top style="medium">
        <color indexed="64"/>
      </top>
      <bottom style="medium">
        <color indexed="64"/>
      </bottom>
      <diagonal/>
    </border>
    <border>
      <left style="hair">
        <color rgb="FF000000"/>
      </left>
      <right style="hair">
        <color rgb="FF000000"/>
      </right>
      <top style="medium">
        <color indexed="64"/>
      </top>
      <bottom style="medium">
        <color indexed="64"/>
      </bottom>
      <diagonal/>
    </border>
    <border>
      <left style="hair">
        <color rgb="FF000000"/>
      </left>
      <right style="medium">
        <color indexed="64"/>
      </right>
      <top style="medium">
        <color indexed="64"/>
      </top>
      <bottom style="medium">
        <color indexed="64"/>
      </bottom>
      <diagonal/>
    </border>
    <border>
      <left style="medium">
        <color rgb="FF000000"/>
      </left>
      <right style="hair">
        <color rgb="FF000000"/>
      </right>
      <top/>
      <bottom/>
      <diagonal/>
    </border>
    <border>
      <left style="medium">
        <color rgb="FF000000"/>
      </left>
      <right style="hair">
        <color rgb="FF000000"/>
      </right>
      <top style="medium">
        <color rgb="FF000000"/>
      </top>
      <bottom style="medium">
        <color rgb="FF000000"/>
      </bottom>
      <diagonal/>
    </border>
    <border>
      <left style="hair">
        <color rgb="FF000000"/>
      </left>
      <right style="hair">
        <color rgb="FF000000"/>
      </right>
      <top style="medium">
        <color rgb="FF000000"/>
      </top>
      <bottom style="medium">
        <color rgb="FF000000"/>
      </bottom>
      <diagonal/>
    </border>
    <border>
      <left style="hair">
        <color rgb="FF000000"/>
      </left>
      <right style="medium">
        <color rgb="FF000000"/>
      </right>
      <top style="medium">
        <color rgb="FF000000"/>
      </top>
      <bottom style="medium">
        <color rgb="FF000000"/>
      </bottom>
      <diagonal/>
    </border>
    <border>
      <left/>
      <right/>
      <top style="medium">
        <color rgb="FF000000"/>
      </top>
      <bottom/>
      <diagonal/>
    </border>
    <border>
      <left style="medium">
        <color rgb="FF000000"/>
      </left>
      <right/>
      <top style="medium">
        <color rgb="FF000000"/>
      </top>
      <bottom style="medium">
        <color rgb="FF000000"/>
      </bottom>
      <diagonal/>
    </border>
    <border>
      <left style="medium">
        <color rgb="FF000000"/>
      </left>
      <right/>
      <top/>
      <bottom/>
      <diagonal/>
    </border>
    <border>
      <left style="medium">
        <color rgb="FF000000"/>
      </left>
      <right/>
      <top/>
      <bottom style="hair">
        <color rgb="FF000000"/>
      </bottom>
      <diagonal/>
    </border>
    <border>
      <left style="medium">
        <color rgb="FF000000"/>
      </left>
      <right/>
      <top style="hair">
        <color rgb="FF000000"/>
      </top>
      <bottom/>
      <diagonal/>
    </border>
    <border>
      <left style="hair">
        <color rgb="FF000000"/>
      </left>
      <right/>
      <top style="hair">
        <color rgb="FF000000"/>
      </top>
      <bottom style="hair">
        <color rgb="FF000000"/>
      </bottom>
      <diagonal/>
    </border>
    <border>
      <left style="medium">
        <color rgb="FF000000"/>
      </left>
      <right/>
      <top style="hair">
        <color rgb="FF000000"/>
      </top>
      <bottom style="hair">
        <color rgb="FF000000"/>
      </bottom>
      <diagonal/>
    </border>
    <border>
      <left style="hair">
        <color rgb="FF000000"/>
      </left>
      <right/>
      <top/>
      <bottom/>
      <diagonal/>
    </border>
    <border>
      <left style="medium">
        <color rgb="FF000000"/>
      </left>
      <right/>
      <top style="medium">
        <color rgb="FF000000"/>
      </top>
      <bottom/>
      <diagonal/>
    </border>
    <border>
      <left style="medium">
        <color rgb="FF000000"/>
      </left>
      <right/>
      <top style="hair">
        <color rgb="FF000000"/>
      </top>
      <bottom style="medium">
        <color rgb="FF000000"/>
      </bottom>
      <diagonal/>
    </border>
    <border>
      <left style="thick">
        <color rgb="FF000000"/>
      </left>
      <right style="hair">
        <color rgb="FF000000"/>
      </right>
      <top style="medium">
        <color rgb="FF000000"/>
      </top>
      <bottom/>
      <diagonal/>
    </border>
    <border>
      <left style="hair">
        <color rgb="FF000000"/>
      </left>
      <right style="hair">
        <color rgb="FF000000"/>
      </right>
      <top style="medium">
        <color rgb="FF000000"/>
      </top>
      <bottom/>
      <diagonal/>
    </border>
    <border>
      <left style="hair">
        <color rgb="FF000000"/>
      </left>
      <right/>
      <top style="medium">
        <color rgb="FF000000"/>
      </top>
      <bottom/>
      <diagonal/>
    </border>
    <border>
      <left style="hair">
        <color rgb="FF000000"/>
      </left>
      <right style="thick">
        <color rgb="FF000000"/>
      </right>
      <top style="medium">
        <color rgb="FF000000"/>
      </top>
      <bottom/>
      <diagonal/>
    </border>
    <border>
      <left style="thick">
        <color rgb="FF000000"/>
      </left>
      <right style="hair">
        <color rgb="FF000000"/>
      </right>
      <top style="hair">
        <color rgb="FF000000"/>
      </top>
      <bottom/>
      <diagonal/>
    </border>
    <border>
      <left style="hair">
        <color rgb="FF000000"/>
      </left>
      <right/>
      <top style="hair">
        <color rgb="FF000000"/>
      </top>
      <bottom/>
      <diagonal/>
    </border>
    <border>
      <left style="hair">
        <color rgb="FF000000"/>
      </left>
      <right style="thick">
        <color rgb="FF000000"/>
      </right>
      <top style="hair">
        <color rgb="FF000000"/>
      </top>
      <bottom/>
      <diagonal/>
    </border>
    <border>
      <left style="thick">
        <color rgb="FF000000"/>
      </left>
      <right style="hair">
        <color rgb="FF000000"/>
      </right>
      <top style="hair">
        <color rgb="FF000000"/>
      </top>
      <bottom style="thick">
        <color rgb="FF000000"/>
      </bottom>
      <diagonal/>
    </border>
    <border>
      <left style="hair">
        <color rgb="FF000000"/>
      </left>
      <right style="hair">
        <color rgb="FF000000"/>
      </right>
      <top style="hair">
        <color rgb="FF000000"/>
      </top>
      <bottom style="thick">
        <color rgb="FF000000"/>
      </bottom>
      <diagonal/>
    </border>
    <border>
      <left style="hair">
        <color rgb="FF000000"/>
      </left>
      <right/>
      <top style="hair">
        <color rgb="FF000000"/>
      </top>
      <bottom style="thick">
        <color rgb="FF000000"/>
      </bottom>
      <diagonal/>
    </border>
    <border>
      <left style="hair">
        <color rgb="FF000000"/>
      </left>
      <right style="thick">
        <color rgb="FF000000"/>
      </right>
      <top style="hair">
        <color rgb="FF000000"/>
      </top>
      <bottom style="thick">
        <color rgb="FF000000"/>
      </bottom>
      <diagonal/>
    </border>
    <border>
      <left style="medium">
        <color rgb="FF000000"/>
      </left>
      <right style="medium">
        <color rgb="FF000000"/>
      </right>
      <top style="medium">
        <color rgb="FF000000"/>
      </top>
      <bottom style="medium">
        <color rgb="FF000000"/>
      </bottom>
      <diagonal/>
    </border>
    <border>
      <left style="hair">
        <color rgb="FF000000"/>
      </left>
      <right/>
      <top style="medium">
        <color rgb="FF000000"/>
      </top>
      <bottom style="medium">
        <color rgb="FF000000"/>
      </bottom>
      <diagonal/>
    </border>
    <border>
      <left/>
      <right/>
      <top style="medium">
        <color rgb="FF000000"/>
      </top>
      <bottom style="medium">
        <color rgb="FF000000"/>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bottom/>
      <diagonal/>
    </border>
    <border>
      <left style="hair">
        <color indexed="64"/>
      </left>
      <right style="hair">
        <color indexed="64"/>
      </right>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medium">
        <color rgb="FF000000"/>
      </left>
      <right style="hair">
        <color rgb="FF000000"/>
      </right>
      <top style="hair">
        <color rgb="FF000000"/>
      </top>
      <bottom/>
      <diagonal/>
    </border>
    <border>
      <left style="hair">
        <color rgb="FF000000"/>
      </left>
      <right style="medium">
        <color rgb="FF000000"/>
      </right>
      <top style="hair">
        <color rgb="FF000000"/>
      </top>
      <bottom/>
      <diagonal/>
    </border>
    <border>
      <left style="medium">
        <color rgb="FF000000"/>
      </left>
      <right style="hair">
        <color rgb="FF000000"/>
      </right>
      <top style="medium">
        <color rgb="FF000000"/>
      </top>
      <bottom/>
      <diagonal/>
    </border>
    <border>
      <left style="hair">
        <color rgb="FF000000"/>
      </left>
      <right style="medium">
        <color rgb="FF000000"/>
      </right>
      <top style="medium">
        <color rgb="FF000000"/>
      </top>
      <bottom/>
      <diagonal/>
    </border>
    <border>
      <left style="medium">
        <color rgb="FF000000"/>
      </left>
      <right/>
      <top style="medium">
        <color indexed="64"/>
      </top>
      <bottom style="medium">
        <color indexed="64"/>
      </bottom>
      <diagonal/>
    </border>
    <border>
      <left style="hair">
        <color indexed="64"/>
      </left>
      <right style="medium">
        <color rgb="FF000000"/>
      </right>
      <top style="medium">
        <color indexed="64"/>
      </top>
      <bottom style="medium">
        <color indexed="64"/>
      </bottom>
      <diagonal/>
    </border>
    <border>
      <left/>
      <right style="medium">
        <color rgb="FF000000"/>
      </right>
      <top style="medium">
        <color rgb="FF000000"/>
      </top>
      <bottom style="medium">
        <color rgb="FF000000"/>
      </bottom>
      <diagonal/>
    </border>
    <border>
      <left/>
      <right style="hair">
        <color rgb="FF000000"/>
      </right>
      <top style="medium">
        <color rgb="FF000000"/>
      </top>
      <bottom/>
      <diagonal/>
    </border>
    <border>
      <left/>
      <right style="hair">
        <color rgb="FF000000"/>
      </right>
      <top style="hair">
        <color rgb="FF000000"/>
      </top>
      <bottom style="hair">
        <color rgb="FF000000"/>
      </bottom>
      <diagonal/>
    </border>
    <border>
      <left/>
      <right style="hair">
        <color rgb="FF000000"/>
      </right>
      <top style="hair">
        <color rgb="FF000000"/>
      </top>
      <bottom/>
      <diagonal/>
    </border>
    <border>
      <left/>
      <right style="hair">
        <color rgb="FF000000"/>
      </right>
      <top style="medium">
        <color rgb="FF000000"/>
      </top>
      <bottom style="medium">
        <color rgb="FF000000"/>
      </bottom>
      <diagonal/>
    </border>
    <border>
      <left style="hair">
        <color rgb="FF000000"/>
      </left>
      <right/>
      <top style="medium">
        <color rgb="FF000000"/>
      </top>
      <bottom style="hair">
        <color rgb="FF000000"/>
      </bottom>
      <diagonal/>
    </border>
    <border>
      <left/>
      <right style="hair">
        <color rgb="FF000000"/>
      </right>
      <top style="medium">
        <color rgb="FF000000"/>
      </top>
      <bottom style="medium">
        <color indexed="64"/>
      </bottom>
      <diagonal/>
    </border>
    <border>
      <left/>
      <right/>
      <top style="medium">
        <color rgb="FF000000"/>
      </top>
      <bottom style="hair">
        <color rgb="FF000000"/>
      </bottom>
      <diagonal/>
    </border>
    <border>
      <left/>
      <right/>
      <top style="hair">
        <color rgb="FF000000"/>
      </top>
      <bottom style="hair">
        <color rgb="FF000000"/>
      </bottom>
      <diagonal/>
    </border>
    <border>
      <left style="hair">
        <color indexed="64"/>
      </left>
      <right/>
      <top style="hair">
        <color indexed="64"/>
      </top>
      <bottom style="hair">
        <color indexed="64"/>
      </bottom>
      <diagonal/>
    </border>
    <border>
      <left style="hair">
        <color rgb="FF000000"/>
      </left>
      <right/>
      <top style="medium">
        <color rgb="FF000000"/>
      </top>
      <bottom style="medium">
        <color indexed="64"/>
      </bottom>
      <diagonal/>
    </border>
    <border>
      <left style="medium">
        <color rgb="FF000000"/>
      </left>
      <right style="medium">
        <color rgb="FF000000"/>
      </right>
      <top style="hair">
        <color indexed="64"/>
      </top>
      <bottom style="hair">
        <color indexed="64"/>
      </bottom>
      <diagonal/>
    </border>
    <border>
      <left/>
      <right style="medium">
        <color rgb="FF000000"/>
      </right>
      <top style="hair">
        <color indexed="64"/>
      </top>
      <bottom style="hair">
        <color indexed="64"/>
      </bottom>
      <diagonal/>
    </border>
    <border>
      <left style="hair">
        <color indexed="64"/>
      </left>
      <right/>
      <top style="medium">
        <color indexed="64"/>
      </top>
      <bottom style="medium">
        <color indexed="64"/>
      </bottom>
      <diagonal/>
    </border>
    <border>
      <left style="hair">
        <color rgb="FF000000"/>
      </left>
      <right/>
      <top style="hair">
        <color rgb="FF000000"/>
      </top>
      <bottom style="medium">
        <color auto="1"/>
      </bottom>
      <diagonal/>
    </border>
    <border>
      <left/>
      <right/>
      <top style="hair">
        <color rgb="FF000000"/>
      </top>
      <bottom style="medium">
        <color auto="1"/>
      </bottom>
      <diagonal/>
    </border>
    <border>
      <left style="hair">
        <color indexed="64"/>
      </left>
      <right/>
      <top/>
      <bottom style="hair">
        <color indexed="64"/>
      </bottom>
      <diagonal/>
    </border>
    <border>
      <left/>
      <right/>
      <top/>
      <bottom style="hair">
        <color indexed="64"/>
      </bottom>
      <diagonal/>
    </border>
    <border>
      <left style="medium">
        <color rgb="FF000000"/>
      </left>
      <right style="medium">
        <color rgb="FF000000"/>
      </right>
      <top/>
      <bottom style="hair">
        <color indexed="64"/>
      </bottom>
      <diagonal/>
    </border>
    <border>
      <left style="medium">
        <color rgb="FF000000"/>
      </left>
      <right style="medium">
        <color rgb="FF000000"/>
      </right>
      <top/>
      <bottom style="medium">
        <color indexed="64"/>
      </bottom>
      <diagonal/>
    </border>
    <border>
      <left style="medium">
        <color rgb="FF000000"/>
      </left>
      <right style="hair">
        <color indexed="64"/>
      </right>
      <top/>
      <bottom style="hair">
        <color indexed="64"/>
      </bottom>
      <diagonal/>
    </border>
    <border>
      <left style="medium">
        <color rgb="FF000000"/>
      </left>
      <right style="hair">
        <color indexed="64"/>
      </right>
      <top style="hair">
        <color indexed="64"/>
      </top>
      <bottom style="hair">
        <color indexed="64"/>
      </bottom>
      <diagonal/>
    </border>
    <border>
      <left style="medium">
        <color rgb="FF000000"/>
      </left>
      <right style="hair">
        <color indexed="64"/>
      </right>
      <top style="hair">
        <color indexed="64"/>
      </top>
      <bottom style="medium">
        <color rgb="FF000000"/>
      </bottom>
      <diagonal/>
    </border>
    <border>
      <left style="hair">
        <color indexed="64"/>
      </left>
      <right style="hair">
        <color indexed="64"/>
      </right>
      <top style="hair">
        <color indexed="64"/>
      </top>
      <bottom style="medium">
        <color rgb="FF000000"/>
      </bottom>
      <diagonal/>
    </border>
    <border>
      <left style="hair">
        <color indexed="64"/>
      </left>
      <right/>
      <top style="hair">
        <color indexed="64"/>
      </top>
      <bottom style="medium">
        <color rgb="FF000000"/>
      </bottom>
      <diagonal/>
    </border>
    <border>
      <left/>
      <right/>
      <top style="hair">
        <color indexed="64"/>
      </top>
      <bottom style="medium">
        <color rgb="FF000000"/>
      </bottom>
      <diagonal/>
    </border>
    <border>
      <left style="medium">
        <color rgb="FF000000"/>
      </left>
      <right style="medium">
        <color rgb="FF000000"/>
      </right>
      <top style="hair">
        <color indexed="64"/>
      </top>
      <bottom style="medium">
        <color rgb="FF000000"/>
      </bottom>
      <diagonal/>
    </border>
    <border>
      <left/>
      <right/>
      <top/>
      <bottom style="medium">
        <color indexed="64"/>
      </bottom>
      <diagonal/>
    </border>
    <border>
      <left style="hair">
        <color rgb="FF000000"/>
      </left>
      <right style="hair">
        <color rgb="FF000000"/>
      </right>
      <top style="medium">
        <color indexed="64"/>
      </top>
      <bottom style="medium">
        <color rgb="FF000000"/>
      </bottom>
      <diagonal/>
    </border>
    <border>
      <left style="hair">
        <color rgb="FF000000"/>
      </left>
      <right style="medium">
        <color rgb="FF000000"/>
      </right>
      <top style="medium">
        <color indexed="64"/>
      </top>
      <bottom style="medium">
        <color rgb="FF000000"/>
      </bottom>
      <diagonal/>
    </border>
    <border>
      <left style="medium">
        <color indexed="64"/>
      </left>
      <right style="hair">
        <color rgb="FF000000"/>
      </right>
      <top style="medium">
        <color rgb="FF000000"/>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hair">
        <color indexed="64"/>
      </right>
      <top style="medium">
        <color indexed="64"/>
      </top>
      <bottom/>
      <diagonal/>
    </border>
    <border>
      <left style="medium">
        <color indexed="64"/>
      </left>
      <right/>
      <top/>
      <bottom style="medium">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s>
  <cellStyleXfs count="7">
    <xf numFmtId="0" fontId="0" fillId="0" borderId="0"/>
    <xf numFmtId="0" fontId="2" fillId="0" borderId="0"/>
    <xf numFmtId="0" fontId="27" fillId="0" borderId="0"/>
    <xf numFmtId="0" fontId="61" fillId="0" borderId="0"/>
    <xf numFmtId="0" fontId="1" fillId="0" borderId="0"/>
    <xf numFmtId="0" fontId="63" fillId="0" borderId="0"/>
    <xf numFmtId="0" fontId="146" fillId="0" borderId="0"/>
  </cellStyleXfs>
  <cellXfs count="559">
    <xf numFmtId="0" fontId="0" fillId="0" borderId="0" xfId="0"/>
    <xf numFmtId="0" fontId="2" fillId="0" borderId="0" xfId="1"/>
    <xf numFmtId="2" fontId="0" fillId="0" borderId="0" xfId="0" applyNumberFormat="1" applyAlignment="1">
      <alignment vertical="center"/>
    </xf>
    <xf numFmtId="0" fontId="0" fillId="0" borderId="0" xfId="0" applyAlignment="1">
      <alignment vertical="justify"/>
    </xf>
    <xf numFmtId="2" fontId="0" fillId="0" borderId="0" xfId="0" applyNumberFormat="1" applyAlignment="1">
      <alignment vertical="justify"/>
    </xf>
    <xf numFmtId="0" fontId="9" fillId="3" borderId="0" xfId="2" applyFont="1" applyFill="1" applyAlignment="1">
      <alignment vertical="top"/>
    </xf>
    <xf numFmtId="0" fontId="5" fillId="3" borderId="0" xfId="2" applyFont="1" applyFill="1" applyAlignment="1">
      <alignment horizontal="center" vertical="top"/>
    </xf>
    <xf numFmtId="0" fontId="5" fillId="3" borderId="0" xfId="2" applyFont="1" applyFill="1" applyAlignment="1">
      <alignment horizontal="justify" vertical="top" wrapText="1"/>
    </xf>
    <xf numFmtId="0" fontId="6" fillId="3" borderId="0" xfId="2" applyFont="1" applyFill="1" applyAlignment="1">
      <alignment horizontal="center" vertical="top"/>
    </xf>
    <xf numFmtId="0" fontId="29" fillId="0" borderId="0" xfId="0" applyFont="1"/>
    <xf numFmtId="2" fontId="29" fillId="0" borderId="0" xfId="0" applyNumberFormat="1" applyFont="1" applyAlignment="1">
      <alignment vertical="center"/>
    </xf>
    <xf numFmtId="0" fontId="31" fillId="0" borderId="0" xfId="0" applyFont="1"/>
    <xf numFmtId="49" fontId="6" fillId="3" borderId="0" xfId="2" applyNumberFormat="1" applyFont="1" applyFill="1" applyAlignment="1">
      <alignment vertical="top" wrapText="1"/>
    </xf>
    <xf numFmtId="2" fontId="29" fillId="4" borderId="0" xfId="0" applyNumberFormat="1" applyFont="1" applyFill="1" applyAlignment="1">
      <alignment vertical="center"/>
    </xf>
    <xf numFmtId="0" fontId="5" fillId="3" borderId="0" xfId="1" applyFont="1" applyFill="1" applyBorder="1" applyAlignment="1">
      <alignment vertical="top"/>
    </xf>
    <xf numFmtId="0" fontId="8" fillId="3" borderId="0" xfId="1" applyFont="1" applyFill="1" applyBorder="1" applyAlignment="1">
      <alignment vertical="top"/>
    </xf>
    <xf numFmtId="0" fontId="7" fillId="3" borderId="0" xfId="1" applyFont="1" applyFill="1" applyBorder="1" applyAlignment="1">
      <alignment vertical="top"/>
    </xf>
    <xf numFmtId="0" fontId="10" fillId="3" borderId="0" xfId="1" applyFont="1" applyFill="1" applyBorder="1" applyAlignment="1">
      <alignment vertical="top"/>
    </xf>
    <xf numFmtId="0" fontId="12" fillId="3" borderId="0" xfId="1" applyFont="1" applyFill="1" applyBorder="1" applyAlignment="1">
      <alignment vertical="top"/>
    </xf>
    <xf numFmtId="0" fontId="12" fillId="3" borderId="0" xfId="1" applyFont="1" applyFill="1" applyBorder="1" applyAlignment="1">
      <alignment vertical="top" wrapText="1"/>
    </xf>
    <xf numFmtId="0" fontId="24" fillId="3" borderId="0" xfId="1" applyFont="1" applyFill="1" applyBorder="1" applyAlignment="1">
      <alignment horizontal="left" vertical="top" wrapText="1"/>
    </xf>
    <xf numFmtId="0" fontId="26" fillId="3" borderId="0" xfId="1" applyFont="1" applyFill="1" applyBorder="1" applyAlignment="1">
      <alignment horizontal="justify" vertical="top" wrapText="1"/>
    </xf>
    <xf numFmtId="0" fontId="14" fillId="3" borderId="0" xfId="1" applyFont="1" applyFill="1" applyBorder="1" applyAlignment="1">
      <alignment vertical="top"/>
    </xf>
    <xf numFmtId="0" fontId="19" fillId="3" borderId="0" xfId="1" applyFont="1" applyFill="1" applyBorder="1" applyAlignment="1">
      <alignment vertical="top" wrapText="1"/>
    </xf>
    <xf numFmtId="0" fontId="12" fillId="3" borderId="0" xfId="1" applyFont="1" applyFill="1" applyBorder="1" applyAlignment="1">
      <alignment horizontal="justify" vertical="top" wrapText="1"/>
    </xf>
    <xf numFmtId="49" fontId="12" fillId="3" borderId="0" xfId="1" applyNumberFormat="1" applyFont="1" applyFill="1" applyBorder="1" applyAlignment="1">
      <alignment horizontal="left" vertical="top" wrapText="1"/>
    </xf>
    <xf numFmtId="0" fontId="9" fillId="3" borderId="0" xfId="1" applyFont="1" applyFill="1" applyBorder="1" applyAlignment="1">
      <alignment vertical="top"/>
    </xf>
    <xf numFmtId="165" fontId="5" fillId="4" borderId="0" xfId="1" applyNumberFormat="1" applyFont="1" applyFill="1" applyBorder="1" applyAlignment="1">
      <alignment horizontal="left" vertical="center"/>
    </xf>
    <xf numFmtId="0" fontId="12" fillId="4" borderId="0" xfId="1" applyFont="1" applyFill="1" applyBorder="1" applyAlignment="1">
      <alignment vertical="top"/>
    </xf>
    <xf numFmtId="2" fontId="32" fillId="0" borderId="0" xfId="0" applyNumberFormat="1" applyFont="1" applyAlignment="1">
      <alignment vertical="center"/>
    </xf>
    <xf numFmtId="0" fontId="0" fillId="0" borderId="0" xfId="0" applyFill="1" applyAlignment="1" applyProtection="1">
      <alignment vertical="center"/>
    </xf>
    <xf numFmtId="165" fontId="33" fillId="0" borderId="0" xfId="0" applyNumberFormat="1" applyFont="1" applyFill="1" applyAlignment="1" applyProtection="1">
      <alignment vertical="center"/>
    </xf>
    <xf numFmtId="0" fontId="34" fillId="0" borderId="0" xfId="0" applyFont="1" applyFill="1" applyAlignment="1" applyProtection="1">
      <alignment vertical="center"/>
    </xf>
    <xf numFmtId="0" fontId="35" fillId="0" borderId="0" xfId="0" applyFont="1" applyFill="1" applyAlignment="1" applyProtection="1">
      <alignment vertical="center"/>
    </xf>
    <xf numFmtId="165" fontId="36" fillId="0" borderId="0" xfId="0" applyNumberFormat="1" applyFont="1" applyFill="1" applyAlignment="1" applyProtection="1">
      <alignment vertical="center"/>
    </xf>
    <xf numFmtId="0" fontId="37" fillId="0" borderId="0" xfId="0" applyFont="1" applyFill="1" applyAlignment="1" applyProtection="1">
      <alignment horizontal="justify" vertical="center"/>
    </xf>
    <xf numFmtId="0" fontId="41" fillId="0" borderId="0" xfId="0" applyFont="1" applyFill="1" applyAlignment="1" applyProtection="1">
      <alignment vertical="center"/>
    </xf>
    <xf numFmtId="165" fontId="33" fillId="5" borderId="23" xfId="0" applyNumberFormat="1" applyFont="1" applyFill="1" applyBorder="1" applyAlignment="1" applyProtection="1">
      <alignment vertical="center"/>
    </xf>
    <xf numFmtId="0" fontId="41" fillId="0" borderId="0" xfId="0" applyFont="1" applyFill="1" applyAlignment="1" applyProtection="1">
      <alignment horizontal="justify" vertical="center"/>
    </xf>
    <xf numFmtId="165" fontId="33" fillId="5" borderId="0" xfId="0" applyNumberFormat="1" applyFont="1" applyFill="1" applyAlignment="1" applyProtection="1">
      <alignment vertical="center"/>
    </xf>
    <xf numFmtId="165" fontId="33" fillId="5" borderId="0" xfId="0" applyNumberFormat="1" applyFont="1" applyFill="1" applyProtection="1"/>
    <xf numFmtId="3" fontId="47" fillId="6" borderId="24" xfId="0" applyNumberFormat="1" applyFont="1" applyFill="1" applyBorder="1" applyAlignment="1" applyProtection="1">
      <alignment horizontal="center" vertical="center" wrapText="1"/>
    </xf>
    <xf numFmtId="3" fontId="47" fillId="5" borderId="25" xfId="0" applyNumberFormat="1" applyFont="1" applyFill="1" applyBorder="1" applyAlignment="1" applyProtection="1">
      <alignment horizontal="center" vertical="center" wrapText="1"/>
    </xf>
    <xf numFmtId="3" fontId="48" fillId="5" borderId="0" xfId="0" applyNumberFormat="1" applyFont="1" applyFill="1" applyAlignment="1" applyProtection="1">
      <alignment horizontal="center" vertical="center" wrapText="1"/>
    </xf>
    <xf numFmtId="165" fontId="50" fillId="5" borderId="26" xfId="0" applyNumberFormat="1" applyFont="1" applyFill="1" applyBorder="1" applyAlignment="1" applyProtection="1">
      <alignment vertical="center" wrapText="1"/>
    </xf>
    <xf numFmtId="165" fontId="50" fillId="5" borderId="25" xfId="0" applyNumberFormat="1" applyFont="1" applyFill="1" applyBorder="1" applyAlignment="1" applyProtection="1">
      <alignment vertical="center" wrapText="1"/>
    </xf>
    <xf numFmtId="165" fontId="21" fillId="5" borderId="0" xfId="0" applyNumberFormat="1" applyFont="1" applyFill="1" applyAlignment="1" applyProtection="1">
      <alignment vertical="center" wrapText="1"/>
    </xf>
    <xf numFmtId="165" fontId="50" fillId="5" borderId="27" xfId="0" applyNumberFormat="1" applyFont="1" applyFill="1" applyBorder="1" applyAlignment="1" applyProtection="1">
      <alignment vertical="center" wrapText="1"/>
    </xf>
    <xf numFmtId="165" fontId="44" fillId="6" borderId="24" xfId="0" applyNumberFormat="1" applyFont="1" applyFill="1" applyBorder="1" applyAlignment="1" applyProtection="1">
      <alignment vertical="center" wrapText="1"/>
    </xf>
    <xf numFmtId="165" fontId="44" fillId="5" borderId="25" xfId="0" applyNumberFormat="1" applyFont="1" applyFill="1" applyBorder="1" applyAlignment="1" applyProtection="1">
      <alignment vertical="center" wrapText="1"/>
    </xf>
    <xf numFmtId="165" fontId="30" fillId="5" borderId="0" xfId="0" applyNumberFormat="1" applyFont="1" applyFill="1" applyAlignment="1" applyProtection="1">
      <alignment vertical="center" wrapText="1"/>
    </xf>
    <xf numFmtId="0" fontId="51" fillId="0" borderId="23" xfId="0" applyFont="1" applyFill="1" applyBorder="1" applyAlignment="1" applyProtection="1">
      <alignment horizontal="center" vertical="center"/>
    </xf>
    <xf numFmtId="0" fontId="51" fillId="5" borderId="25" xfId="0" applyFont="1" applyFill="1" applyBorder="1" applyAlignment="1" applyProtection="1">
      <alignment horizontal="center" vertical="center"/>
    </xf>
    <xf numFmtId="0" fontId="52" fillId="5" borderId="0" xfId="0" applyFont="1" applyFill="1" applyAlignment="1" applyProtection="1">
      <alignment horizontal="center" vertical="center"/>
    </xf>
    <xf numFmtId="0" fontId="50" fillId="0" borderId="12" xfId="0" applyFont="1" applyFill="1" applyBorder="1" applyAlignment="1" applyProtection="1">
      <alignment vertical="center"/>
    </xf>
    <xf numFmtId="0" fontId="50" fillId="0" borderId="28" xfId="0" applyFont="1" applyFill="1" applyBorder="1" applyAlignment="1" applyProtection="1">
      <alignment vertical="center" wrapText="1"/>
    </xf>
    <xf numFmtId="165" fontId="50" fillId="5" borderId="29" xfId="0" applyNumberFormat="1" applyFont="1" applyFill="1" applyBorder="1" applyAlignment="1" applyProtection="1">
      <alignment horizontal="right" vertical="center" wrapText="1"/>
    </xf>
    <xf numFmtId="165" fontId="50" fillId="5" borderId="25" xfId="0" applyNumberFormat="1" applyFont="1" applyFill="1" applyBorder="1" applyAlignment="1" applyProtection="1">
      <alignment horizontal="right" vertical="center" wrapText="1"/>
    </xf>
    <xf numFmtId="165" fontId="21" fillId="5" borderId="0" xfId="0" applyNumberFormat="1" applyFont="1" applyFill="1" applyAlignment="1" applyProtection="1">
      <alignment horizontal="right" vertical="center" wrapText="1"/>
    </xf>
    <xf numFmtId="0" fontId="50" fillId="0" borderId="19" xfId="0" applyFont="1" applyFill="1" applyBorder="1" applyAlignment="1" applyProtection="1">
      <alignment vertical="center"/>
    </xf>
    <xf numFmtId="0" fontId="50" fillId="0" borderId="30" xfId="0" applyFont="1" applyFill="1" applyBorder="1" applyAlignment="1" applyProtection="1">
      <alignment vertical="center" wrapText="1"/>
    </xf>
    <xf numFmtId="165" fontId="50" fillId="0" borderId="25" xfId="0" applyNumberFormat="1" applyFont="1" applyFill="1" applyBorder="1" applyAlignment="1" applyProtection="1">
      <alignment horizontal="right" vertical="center" wrapText="1"/>
    </xf>
    <xf numFmtId="0" fontId="50" fillId="0" borderId="0" xfId="0" applyFont="1" applyFill="1" applyAlignment="1" applyProtection="1">
      <alignment vertical="center"/>
    </xf>
    <xf numFmtId="166" fontId="50" fillId="0" borderId="0" xfId="0" applyNumberFormat="1" applyFont="1" applyFill="1" applyAlignment="1" applyProtection="1">
      <alignment vertical="center"/>
    </xf>
    <xf numFmtId="166" fontId="21" fillId="0" borderId="0" xfId="0" applyNumberFormat="1" applyFont="1" applyFill="1" applyAlignment="1" applyProtection="1">
      <alignment vertical="center"/>
    </xf>
    <xf numFmtId="165" fontId="50" fillId="5" borderId="31" xfId="0" applyNumberFormat="1" applyFont="1" applyFill="1" applyBorder="1" applyAlignment="1" applyProtection="1">
      <alignment vertical="center" wrapText="1"/>
    </xf>
    <xf numFmtId="165" fontId="50" fillId="5" borderId="32" xfId="0" applyNumberFormat="1" applyFont="1" applyFill="1" applyBorder="1" applyAlignment="1" applyProtection="1">
      <alignment vertical="center" wrapText="1"/>
    </xf>
    <xf numFmtId="165" fontId="44" fillId="6" borderId="24" xfId="0" applyNumberFormat="1" applyFont="1" applyFill="1" applyBorder="1" applyAlignment="1" applyProtection="1">
      <alignment vertical="center"/>
    </xf>
    <xf numFmtId="165" fontId="5" fillId="0" borderId="0" xfId="0" applyNumberFormat="1" applyFont="1" applyFill="1" applyAlignment="1" applyProtection="1">
      <alignment vertical="center"/>
    </xf>
    <xf numFmtId="0" fontId="0" fillId="4" borderId="0" xfId="0" applyFill="1"/>
    <xf numFmtId="0" fontId="3" fillId="3" borderId="0" xfId="1" applyFont="1" applyFill="1" applyBorder="1" applyAlignment="1">
      <alignment vertical="top"/>
    </xf>
    <xf numFmtId="0" fontId="4" fillId="3" borderId="0" xfId="1" applyFont="1" applyFill="1" applyBorder="1" applyAlignment="1">
      <alignment vertical="top"/>
    </xf>
    <xf numFmtId="0" fontId="6" fillId="3" borderId="0" xfId="1" applyFont="1" applyFill="1" applyBorder="1" applyAlignment="1">
      <alignment horizontal="center" vertical="top"/>
    </xf>
    <xf numFmtId="0" fontId="5" fillId="3" borderId="0" xfId="1" applyFont="1" applyFill="1" applyBorder="1" applyAlignment="1">
      <alignment horizontal="center" vertical="top"/>
    </xf>
    <xf numFmtId="0" fontId="8" fillId="3" borderId="0" xfId="1" applyFont="1" applyFill="1" applyBorder="1" applyAlignment="1">
      <alignment horizontal="center" vertical="top"/>
    </xf>
    <xf numFmtId="0" fontId="9" fillId="3" borderId="0" xfId="1" applyFont="1" applyFill="1" applyBorder="1" applyAlignment="1">
      <alignment horizontal="center" vertical="top"/>
    </xf>
    <xf numFmtId="0" fontId="10" fillId="3" borderId="0" xfId="1" applyFont="1" applyFill="1" applyBorder="1" applyAlignment="1">
      <alignment horizontal="center" vertical="top"/>
    </xf>
    <xf numFmtId="0" fontId="11" fillId="3" borderId="0" xfId="1" applyFont="1" applyFill="1" applyBorder="1" applyAlignment="1">
      <alignment vertical="top"/>
    </xf>
    <xf numFmtId="0" fontId="12" fillId="3" borderId="0" xfId="1" applyFont="1" applyFill="1" applyBorder="1" applyAlignment="1">
      <alignment horizontal="center" vertical="top"/>
    </xf>
    <xf numFmtId="49" fontId="6" fillId="3" borderId="0" xfId="1" applyNumberFormat="1" applyFont="1" applyFill="1" applyBorder="1" applyAlignment="1">
      <alignment vertical="top" wrapText="1"/>
    </xf>
    <xf numFmtId="0" fontId="5" fillId="3" borderId="0" xfId="1" applyFont="1" applyFill="1" applyBorder="1" applyAlignment="1">
      <alignment horizontal="right" vertical="top" wrapText="1"/>
    </xf>
    <xf numFmtId="0" fontId="6" fillId="3" borderId="0" xfId="1" applyFont="1" applyFill="1" applyBorder="1" applyAlignment="1">
      <alignment horizontal="center" vertical="top" wrapText="1"/>
    </xf>
    <xf numFmtId="0" fontId="14" fillId="3" borderId="0" xfId="1" applyFont="1" applyFill="1" applyBorder="1" applyAlignment="1">
      <alignment horizontal="right" vertical="top" wrapText="1"/>
    </xf>
    <xf numFmtId="0" fontId="16" fillId="3" borderId="0" xfId="1" applyFont="1" applyFill="1" applyBorder="1" applyAlignment="1">
      <alignment horizontal="center" vertical="top" wrapText="1"/>
    </xf>
    <xf numFmtId="0" fontId="19" fillId="3" borderId="0" xfId="1" applyFont="1" applyFill="1" applyBorder="1" applyAlignment="1">
      <alignment horizontal="center" vertical="top"/>
    </xf>
    <xf numFmtId="0" fontId="12" fillId="3" borderId="0" xfId="1" applyFont="1" applyFill="1" applyBorder="1" applyAlignment="1">
      <alignment horizontal="right" vertical="top" wrapText="1"/>
    </xf>
    <xf numFmtId="0" fontId="19" fillId="3" borderId="0" xfId="1" applyFont="1" applyFill="1" applyBorder="1" applyAlignment="1">
      <alignment horizontal="center" vertical="top" wrapText="1"/>
    </xf>
    <xf numFmtId="0" fontId="19" fillId="3" borderId="0" xfId="1" applyFont="1" applyFill="1" applyBorder="1" applyAlignment="1">
      <alignment vertical="top"/>
    </xf>
    <xf numFmtId="0" fontId="22" fillId="3" borderId="0" xfId="1" applyFont="1" applyFill="1" applyBorder="1" applyAlignment="1">
      <alignment horizontal="right" vertical="top" wrapText="1"/>
    </xf>
    <xf numFmtId="0" fontId="23" fillId="3" borderId="0" xfId="1" applyFont="1" applyFill="1" applyBorder="1" applyAlignment="1">
      <alignment horizontal="center" vertical="top" wrapText="1"/>
    </xf>
    <xf numFmtId="0" fontId="25" fillId="3" borderId="0" xfId="1" applyFont="1" applyFill="1" applyBorder="1" applyAlignment="1">
      <alignment vertical="top"/>
    </xf>
    <xf numFmtId="0" fontId="14" fillId="3" borderId="0" xfId="1" applyFont="1" applyFill="1" applyBorder="1" applyAlignment="1">
      <alignment horizontal="center" vertical="top"/>
    </xf>
    <xf numFmtId="0" fontId="14" fillId="3" borderId="0" xfId="1" applyFont="1" applyFill="1" applyBorder="1" applyAlignment="1">
      <alignment horizontal="justify" vertical="top" wrapText="1"/>
    </xf>
    <xf numFmtId="0" fontId="16" fillId="3" borderId="0" xfId="1" applyFont="1" applyFill="1" applyBorder="1" applyAlignment="1">
      <alignment horizontal="center" vertical="top"/>
    </xf>
    <xf numFmtId="0" fontId="16" fillId="3" borderId="0" xfId="1" applyFont="1" applyFill="1" applyBorder="1" applyAlignment="1">
      <alignment horizontal="left" vertical="top" wrapText="1"/>
    </xf>
    <xf numFmtId="49" fontId="19" fillId="3" borderId="0" xfId="1" applyNumberFormat="1" applyFont="1" applyFill="1" applyBorder="1" applyAlignment="1">
      <alignment horizontal="center" vertical="top" wrapText="1"/>
    </xf>
    <xf numFmtId="0" fontId="9" fillId="3" borderId="0" xfId="1" applyFont="1" applyFill="1" applyBorder="1" applyAlignment="1">
      <alignment horizontal="justify" vertical="top" wrapText="1"/>
    </xf>
    <xf numFmtId="0" fontId="23" fillId="3" borderId="0" xfId="1" applyFont="1" applyFill="1" applyBorder="1" applyAlignment="1">
      <alignment horizontal="center" vertical="top"/>
    </xf>
    <xf numFmtId="0" fontId="28" fillId="4" borderId="0" xfId="1" applyFont="1" applyFill="1" applyBorder="1" applyAlignment="1">
      <alignment horizontal="left" vertical="center"/>
    </xf>
    <xf numFmtId="0" fontId="19" fillId="4" borderId="0" xfId="1" applyFont="1" applyFill="1" applyBorder="1" applyAlignment="1">
      <alignment horizontal="center" vertical="top"/>
    </xf>
    <xf numFmtId="0" fontId="19" fillId="4" borderId="0" xfId="1" applyFont="1" applyFill="1" applyBorder="1" applyAlignment="1">
      <alignment vertical="top"/>
    </xf>
    <xf numFmtId="0" fontId="12" fillId="4" borderId="0" xfId="1" applyFont="1" applyFill="1" applyBorder="1" applyAlignment="1">
      <alignment horizontal="center" vertical="top"/>
    </xf>
    <xf numFmtId="0" fontId="6" fillId="4" borderId="0" xfId="1" applyFont="1" applyFill="1" applyBorder="1" applyAlignment="1">
      <alignment horizontal="center" vertical="top"/>
    </xf>
    <xf numFmtId="0" fontId="6" fillId="4" borderId="0" xfId="1" applyFont="1" applyFill="1" applyBorder="1" applyAlignment="1">
      <alignment vertical="top"/>
    </xf>
    <xf numFmtId="0" fontId="5" fillId="4" borderId="0" xfId="1" applyFont="1" applyFill="1" applyBorder="1" applyAlignment="1">
      <alignment horizontal="center" vertical="top"/>
    </xf>
    <xf numFmtId="0" fontId="5" fillId="4" borderId="0" xfId="1" applyFont="1" applyFill="1" applyBorder="1" applyAlignment="1">
      <alignment vertical="top"/>
    </xf>
    <xf numFmtId="2" fontId="62" fillId="0" borderId="0" xfId="0" applyNumberFormat="1" applyFont="1" applyAlignment="1">
      <alignment vertical="center"/>
    </xf>
    <xf numFmtId="0" fontId="14" fillId="3" borderId="0" xfId="1" applyFont="1" applyFill="1" applyBorder="1" applyAlignment="1">
      <alignment horizontal="left" vertical="top" wrapText="1"/>
    </xf>
    <xf numFmtId="0" fontId="14" fillId="3" borderId="0" xfId="1" applyFont="1" applyFill="1" applyBorder="1" applyAlignment="1">
      <alignment horizontal="left" vertical="top"/>
    </xf>
    <xf numFmtId="2" fontId="29" fillId="0" borderId="0" xfId="0" applyNumberFormat="1" applyFont="1" applyAlignment="1">
      <alignment horizontal="left" vertical="center"/>
    </xf>
    <xf numFmtId="0" fontId="65" fillId="0" borderId="0" xfId="0" applyFont="1"/>
    <xf numFmtId="0" fontId="5" fillId="3" borderId="0" xfId="1" applyFont="1" applyFill="1" applyBorder="1" applyAlignment="1">
      <alignment horizontal="left" vertical="top" wrapText="1"/>
    </xf>
    <xf numFmtId="0" fontId="6" fillId="3" borderId="0" xfId="1" applyFont="1" applyFill="1" applyBorder="1" applyAlignment="1">
      <alignment horizontal="left" vertical="top" wrapText="1"/>
    </xf>
    <xf numFmtId="0" fontId="5" fillId="3" borderId="0" xfId="1" applyFont="1" applyFill="1" applyBorder="1" applyAlignment="1">
      <alignment horizontal="justify" vertical="top" wrapText="1"/>
    </xf>
    <xf numFmtId="0" fontId="7" fillId="3" borderId="0" xfId="1" applyFont="1" applyFill="1" applyBorder="1" applyAlignment="1">
      <alignment horizontal="left" vertical="top"/>
    </xf>
    <xf numFmtId="0" fontId="5" fillId="3" borderId="0" xfId="1" applyFont="1" applyFill="1" applyBorder="1" applyAlignment="1">
      <alignment vertical="top" wrapText="1"/>
    </xf>
    <xf numFmtId="0" fontId="5" fillId="3" borderId="0" xfId="1" applyFont="1" applyFill="1" applyBorder="1" applyAlignment="1">
      <alignment horizontal="left" vertical="top"/>
    </xf>
    <xf numFmtId="0" fontId="12" fillId="3" borderId="0" xfId="1" applyFont="1" applyFill="1" applyBorder="1" applyAlignment="1">
      <alignment horizontal="left" vertical="top" wrapText="1"/>
    </xf>
    <xf numFmtId="0" fontId="66" fillId="0" borderId="0" xfId="0" applyFont="1" applyAlignment="1">
      <alignment vertical="center"/>
    </xf>
    <xf numFmtId="0" fontId="72" fillId="0" borderId="0" xfId="0" applyFont="1"/>
    <xf numFmtId="2" fontId="70" fillId="0" borderId="0" xfId="0" applyNumberFormat="1" applyFont="1" applyAlignment="1">
      <alignment horizontal="left" vertical="center"/>
    </xf>
    <xf numFmtId="2" fontId="73" fillId="0" borderId="0" xfId="0" applyNumberFormat="1" applyFont="1" applyAlignment="1">
      <alignment horizontal="left" vertical="center"/>
    </xf>
    <xf numFmtId="2" fontId="74" fillId="0" borderId="0" xfId="0" applyNumberFormat="1" applyFont="1" applyAlignment="1">
      <alignment horizontal="left" vertical="center"/>
    </xf>
    <xf numFmtId="164" fontId="75" fillId="0" borderId="0" xfId="0" applyNumberFormat="1" applyFont="1" applyAlignment="1">
      <alignment horizontal="left" vertical="center"/>
    </xf>
    <xf numFmtId="164" fontId="13" fillId="0" borderId="0" xfId="1" applyNumberFormat="1" applyFont="1" applyAlignment="1">
      <alignment vertical="center"/>
    </xf>
    <xf numFmtId="164" fontId="76" fillId="0" borderId="0" xfId="1" applyNumberFormat="1" applyFont="1" applyAlignment="1">
      <alignment vertical="center"/>
    </xf>
    <xf numFmtId="0" fontId="72" fillId="0" borderId="0" xfId="0" applyFont="1" applyAlignment="1">
      <alignment vertical="center"/>
    </xf>
    <xf numFmtId="0" fontId="69" fillId="0" borderId="47" xfId="0" applyFont="1" applyBorder="1" applyAlignment="1">
      <alignment vertical="center" wrapText="1"/>
    </xf>
    <xf numFmtId="0" fontId="68" fillId="0" borderId="48" xfId="0" applyFont="1" applyBorder="1" applyAlignment="1">
      <alignment vertical="center" wrapText="1"/>
    </xf>
    <xf numFmtId="0" fontId="69" fillId="0" borderId="48" xfId="0" applyFont="1" applyBorder="1" applyAlignment="1">
      <alignment vertical="center" wrapText="1"/>
    </xf>
    <xf numFmtId="164" fontId="69" fillId="0" borderId="48" xfId="0" applyNumberFormat="1" applyFont="1" applyBorder="1" applyAlignment="1">
      <alignment horizontal="right" vertical="center" wrapText="1"/>
    </xf>
    <xf numFmtId="0" fontId="69" fillId="0" borderId="49" xfId="0" applyFont="1" applyBorder="1" applyAlignment="1">
      <alignment vertical="center" wrapText="1"/>
    </xf>
    <xf numFmtId="0" fontId="68" fillId="0" borderId="50" xfId="0" applyFont="1" applyBorder="1" applyAlignment="1">
      <alignment vertical="center" wrapText="1"/>
    </xf>
    <xf numFmtId="0" fontId="69" fillId="0" borderId="50" xfId="0" applyFont="1" applyBorder="1" applyAlignment="1">
      <alignment vertical="center" wrapText="1"/>
    </xf>
    <xf numFmtId="164" fontId="69" fillId="0" borderId="50" xfId="0" applyNumberFormat="1" applyFont="1" applyBorder="1" applyAlignment="1">
      <alignment horizontal="right" vertical="center" wrapText="1"/>
    </xf>
    <xf numFmtId="0" fontId="69" fillId="0" borderId="52" xfId="0" applyFont="1" applyBorder="1" applyAlignment="1">
      <alignment vertical="center" wrapText="1"/>
    </xf>
    <xf numFmtId="0" fontId="68" fillId="0" borderId="53" xfId="0" applyFont="1" applyBorder="1" applyAlignment="1">
      <alignment vertical="center" wrapText="1"/>
    </xf>
    <xf numFmtId="0" fontId="69" fillId="0" borderId="53" xfId="0" applyFont="1" applyBorder="1" applyAlignment="1">
      <alignment vertical="center" wrapText="1"/>
    </xf>
    <xf numFmtId="164" fontId="69" fillId="0" borderId="53" xfId="0" applyNumberFormat="1" applyFont="1" applyBorder="1" applyAlignment="1">
      <alignment horizontal="right" vertical="center" wrapText="1"/>
    </xf>
    <xf numFmtId="0" fontId="68" fillId="12" borderId="54" xfId="0" applyFont="1" applyFill="1" applyBorder="1" applyAlignment="1">
      <alignment vertical="center" wrapText="1"/>
    </xf>
    <xf numFmtId="164" fontId="68" fillId="12" borderId="55" xfId="0" applyNumberFormat="1" applyFont="1" applyFill="1" applyBorder="1" applyAlignment="1">
      <alignment horizontal="right" vertical="center" wrapText="1"/>
    </xf>
    <xf numFmtId="0" fontId="69" fillId="0" borderId="56" xfId="0" applyFont="1" applyBorder="1" applyAlignment="1">
      <alignment vertical="center" wrapText="1"/>
    </xf>
    <xf numFmtId="0" fontId="68" fillId="0" borderId="57" xfId="0" applyFont="1" applyBorder="1" applyAlignment="1">
      <alignment vertical="center" wrapText="1"/>
    </xf>
    <xf numFmtId="0" fontId="69" fillId="0" borderId="57" xfId="0" applyFont="1" applyBorder="1" applyAlignment="1">
      <alignment vertical="center" wrapText="1"/>
    </xf>
    <xf numFmtId="164" fontId="69" fillId="0" borderId="57" xfId="0" applyNumberFormat="1" applyFont="1" applyBorder="1" applyAlignment="1">
      <alignment horizontal="right" vertical="center" wrapText="1"/>
    </xf>
    <xf numFmtId="164" fontId="68" fillId="10" borderId="59" xfId="0" applyNumberFormat="1" applyFont="1" applyFill="1" applyBorder="1" applyAlignment="1">
      <alignment horizontal="right" vertical="center" wrapText="1"/>
    </xf>
    <xf numFmtId="2" fontId="77" fillId="2" borderId="54" xfId="0" applyNumberFormat="1" applyFont="1" applyFill="1" applyBorder="1" applyAlignment="1">
      <alignment horizontal="left" vertical="center" wrapText="1"/>
    </xf>
    <xf numFmtId="2" fontId="78" fillId="2" borderId="55" xfId="0" applyNumberFormat="1" applyFont="1" applyFill="1" applyBorder="1" applyAlignment="1">
      <alignment horizontal="left" vertical="center" wrapText="1"/>
    </xf>
    <xf numFmtId="2" fontId="79" fillId="2" borderId="55" xfId="0" applyNumberFormat="1" applyFont="1" applyFill="1" applyBorder="1" applyAlignment="1">
      <alignment horizontal="left" vertical="center" wrapText="1"/>
    </xf>
    <xf numFmtId="164" fontId="79" fillId="2" borderId="55" xfId="0" applyNumberFormat="1" applyFont="1" applyFill="1" applyBorder="1" applyAlignment="1">
      <alignment horizontal="right" vertical="center" wrapText="1"/>
    </xf>
    <xf numFmtId="164" fontId="80" fillId="2" borderId="10" xfId="0" applyNumberFormat="1" applyFont="1" applyFill="1" applyBorder="1" applyAlignment="1">
      <alignment horizontal="right" vertical="center" wrapText="1"/>
    </xf>
    <xf numFmtId="164" fontId="81" fillId="0" borderId="7" xfId="0" applyNumberFormat="1" applyFont="1" applyBorder="1" applyAlignment="1">
      <alignment horizontal="right" vertical="center"/>
    </xf>
    <xf numFmtId="164" fontId="81" fillId="0" borderId="6" xfId="0" applyNumberFormat="1" applyFont="1" applyBorder="1" applyAlignment="1">
      <alignment horizontal="right" vertical="center"/>
    </xf>
    <xf numFmtId="164" fontId="81" fillId="0" borderId="51" xfId="0" applyNumberFormat="1" applyFont="1" applyBorder="1" applyAlignment="1">
      <alignment horizontal="right" vertical="center"/>
    </xf>
    <xf numFmtId="164" fontId="59" fillId="12" borderId="10" xfId="0" applyNumberFormat="1" applyFont="1" applyFill="1" applyBorder="1" applyAlignment="1">
      <alignment horizontal="right" vertical="center" wrapText="1"/>
    </xf>
    <xf numFmtId="164" fontId="81" fillId="0" borderId="8" xfId="0" applyNumberFormat="1" applyFont="1" applyBorder="1" applyAlignment="1">
      <alignment horizontal="right" vertical="center"/>
    </xf>
    <xf numFmtId="0" fontId="83" fillId="0" borderId="0" xfId="1" applyFont="1"/>
    <xf numFmtId="2" fontId="77" fillId="2" borderId="16" xfId="0" applyNumberFormat="1" applyFont="1" applyFill="1" applyBorder="1" applyAlignment="1">
      <alignment horizontal="left" vertical="center" wrapText="1"/>
    </xf>
    <xf numFmtId="2" fontId="78" fillId="2" borderId="17" xfId="0" applyNumberFormat="1" applyFont="1" applyFill="1" applyBorder="1" applyAlignment="1">
      <alignment horizontal="left" vertical="center" wrapText="1"/>
    </xf>
    <xf numFmtId="2" fontId="79" fillId="2" borderId="17" xfId="0" applyNumberFormat="1" applyFont="1" applyFill="1" applyBorder="1" applyAlignment="1">
      <alignment horizontal="left" vertical="center" wrapText="1"/>
    </xf>
    <xf numFmtId="164" fontId="79" fillId="2" borderId="17" xfId="0" applyNumberFormat="1" applyFont="1" applyFill="1" applyBorder="1" applyAlignment="1">
      <alignment horizontal="right" vertical="center" wrapText="1"/>
    </xf>
    <xf numFmtId="164" fontId="80" fillId="2" borderId="18" xfId="0" applyNumberFormat="1" applyFont="1" applyFill="1" applyBorder="1" applyAlignment="1">
      <alignment horizontal="right" vertical="center" wrapText="1"/>
    </xf>
    <xf numFmtId="49" fontId="50" fillId="6" borderId="33" xfId="3" applyNumberFormat="1" applyFont="1" applyFill="1" applyBorder="1" applyAlignment="1">
      <alignment horizontal="left" vertical="center" wrapText="1"/>
    </xf>
    <xf numFmtId="49" fontId="44" fillId="6" borderId="34" xfId="3" applyNumberFormat="1" applyFont="1" applyFill="1" applyBorder="1" applyAlignment="1">
      <alignment vertical="center" wrapText="1"/>
    </xf>
    <xf numFmtId="49" fontId="50" fillId="6" borderId="35" xfId="3" applyNumberFormat="1" applyFont="1" applyFill="1" applyBorder="1" applyAlignment="1">
      <alignment vertical="center" wrapText="1"/>
    </xf>
    <xf numFmtId="49" fontId="50" fillId="11" borderId="37" xfId="3" applyNumberFormat="1" applyFont="1" applyFill="1" applyBorder="1" applyAlignment="1">
      <alignment horizontal="left" vertical="center" wrapText="1"/>
    </xf>
    <xf numFmtId="49" fontId="44" fillId="11" borderId="15" xfId="3" applyNumberFormat="1" applyFont="1" applyFill="1" applyBorder="1" applyAlignment="1">
      <alignment vertical="center" wrapText="1"/>
    </xf>
    <xf numFmtId="49" fontId="50" fillId="11" borderId="38" xfId="3" applyNumberFormat="1" applyFont="1" applyFill="1" applyBorder="1" applyAlignment="1">
      <alignment vertical="center" wrapText="1"/>
    </xf>
    <xf numFmtId="164" fontId="84" fillId="11" borderId="39" xfId="3" applyNumberFormat="1" applyFont="1" applyFill="1" applyBorder="1" applyAlignment="1">
      <alignment vertical="center"/>
    </xf>
    <xf numFmtId="49" fontId="50" fillId="7" borderId="40" xfId="3" applyNumberFormat="1" applyFont="1" applyFill="1" applyBorder="1" applyAlignment="1">
      <alignment horizontal="left" vertical="center" wrapText="1"/>
    </xf>
    <xf numFmtId="49" fontId="44" fillId="7" borderId="41" xfId="3" applyNumberFormat="1" applyFont="1" applyFill="1" applyBorder="1" applyAlignment="1">
      <alignment vertical="center" wrapText="1"/>
    </xf>
    <xf numFmtId="164" fontId="59" fillId="7" borderId="43" xfId="3" applyNumberFormat="1" applyFont="1" applyFill="1" applyBorder="1" applyAlignment="1">
      <alignment vertical="center"/>
    </xf>
    <xf numFmtId="0" fontId="85" fillId="9" borderId="2" xfId="1" applyFont="1" applyFill="1" applyBorder="1" applyAlignment="1">
      <alignment horizontal="left" vertical="center"/>
    </xf>
    <xf numFmtId="0" fontId="85" fillId="9" borderId="3" xfId="1" applyFont="1" applyFill="1" applyBorder="1" applyAlignment="1">
      <alignment horizontal="left" vertical="center"/>
    </xf>
    <xf numFmtId="164" fontId="84" fillId="9" borderId="4" xfId="1" applyNumberFormat="1" applyFont="1" applyFill="1" applyBorder="1" applyAlignment="1">
      <alignment horizontal="right" vertical="center"/>
    </xf>
    <xf numFmtId="49" fontId="50" fillId="0" borderId="0" xfId="3" applyNumberFormat="1" applyFont="1" applyAlignment="1">
      <alignment vertical="center" wrapText="1"/>
    </xf>
    <xf numFmtId="164" fontId="67" fillId="0" borderId="0" xfId="3" applyNumberFormat="1" applyFont="1" applyAlignment="1">
      <alignment horizontal="right" vertical="center" wrapText="1"/>
    </xf>
    <xf numFmtId="164" fontId="86" fillId="0" borderId="0" xfId="3" applyNumberFormat="1" applyFont="1" applyAlignment="1">
      <alignment vertical="center"/>
    </xf>
    <xf numFmtId="164" fontId="47" fillId="0" borderId="0" xfId="3" applyNumberFormat="1" applyFont="1" applyAlignment="1">
      <alignment vertical="center" wrapText="1"/>
    </xf>
    <xf numFmtId="0" fontId="50" fillId="0" borderId="0" xfId="3" applyFont="1" applyAlignment="1">
      <alignment vertical="center"/>
    </xf>
    <xf numFmtId="164" fontId="67" fillId="0" borderId="0" xfId="3" applyNumberFormat="1" applyFont="1" applyAlignment="1">
      <alignment vertical="center"/>
    </xf>
    <xf numFmtId="164" fontId="86" fillId="0" borderId="0" xfId="3" applyNumberFormat="1" applyFont="1" applyAlignment="1">
      <alignment horizontal="right" vertical="center"/>
    </xf>
    <xf numFmtId="164" fontId="72" fillId="0" borderId="0" xfId="0" applyNumberFormat="1" applyFont="1" applyAlignment="1">
      <alignment vertical="center"/>
    </xf>
    <xf numFmtId="164" fontId="87" fillId="6" borderId="34" xfId="3" applyNumberFormat="1" applyFont="1" applyFill="1" applyBorder="1" applyAlignment="1">
      <alignment vertical="center" wrapText="1"/>
    </xf>
    <xf numFmtId="164" fontId="69" fillId="11" borderId="15" xfId="3" applyNumberFormat="1" applyFont="1" applyFill="1" applyBorder="1" applyAlignment="1">
      <alignment vertical="center" wrapText="1"/>
    </xf>
    <xf numFmtId="164" fontId="87" fillId="11" borderId="15" xfId="3" applyNumberFormat="1" applyFont="1" applyFill="1" applyBorder="1" applyAlignment="1">
      <alignment vertical="center" wrapText="1"/>
    </xf>
    <xf numFmtId="164" fontId="69" fillId="7" borderId="41" xfId="3" applyNumberFormat="1" applyFont="1" applyFill="1" applyBorder="1" applyAlignment="1">
      <alignment vertical="center" wrapText="1"/>
    </xf>
    <xf numFmtId="164" fontId="69" fillId="7" borderId="41" xfId="3" applyNumberFormat="1" applyFont="1" applyFill="1" applyBorder="1" applyAlignment="1">
      <alignment horizontal="right" vertical="center" wrapText="1"/>
    </xf>
    <xf numFmtId="164" fontId="88" fillId="9" borderId="3" xfId="1" applyNumberFormat="1" applyFont="1" applyFill="1" applyBorder="1" applyAlignment="1">
      <alignment horizontal="right" vertical="center"/>
    </xf>
    <xf numFmtId="49" fontId="89" fillId="7" borderId="42" xfId="3" applyNumberFormat="1" applyFont="1" applyFill="1" applyBorder="1" applyAlignment="1">
      <alignment vertical="center" wrapText="1"/>
    </xf>
    <xf numFmtId="164" fontId="28" fillId="0" borderId="6" xfId="0" applyNumberFormat="1" applyFont="1" applyBorder="1" applyAlignment="1">
      <alignment horizontal="right" vertical="center"/>
    </xf>
    <xf numFmtId="164" fontId="28" fillId="0" borderId="8" xfId="0" applyNumberFormat="1" applyFont="1" applyBorder="1" applyAlignment="1">
      <alignment horizontal="right" vertical="center"/>
    </xf>
    <xf numFmtId="164" fontId="28" fillId="0" borderId="51" xfId="0" applyNumberFormat="1" applyFont="1" applyBorder="1" applyAlignment="1">
      <alignment horizontal="right" vertical="center"/>
    </xf>
    <xf numFmtId="164" fontId="28" fillId="0" borderId="7" xfId="0" applyNumberFormat="1" applyFont="1" applyBorder="1" applyAlignment="1">
      <alignment horizontal="right" vertical="center"/>
    </xf>
    <xf numFmtId="165" fontId="21" fillId="5" borderId="29" xfId="0" applyNumberFormat="1" applyFont="1" applyFill="1" applyBorder="1" applyAlignment="1" applyProtection="1">
      <alignment horizontal="right" vertical="center" wrapText="1"/>
    </xf>
    <xf numFmtId="164" fontId="84" fillId="6" borderId="36" xfId="3" applyNumberFormat="1" applyFont="1" applyFill="1" applyBorder="1" applyAlignment="1">
      <alignment vertical="center"/>
    </xf>
    <xf numFmtId="0" fontId="92" fillId="0" borderId="0" xfId="0" applyFont="1"/>
    <xf numFmtId="0" fontId="17" fillId="3" borderId="0" xfId="1" applyFont="1" applyFill="1" applyBorder="1" applyAlignment="1">
      <alignment horizontal="left" vertical="top" wrapText="1"/>
    </xf>
    <xf numFmtId="0" fontId="82" fillId="0" borderId="0" xfId="3" applyFont="1" applyAlignment="1">
      <alignment horizontal="left" vertical="center" wrapText="1"/>
    </xf>
    <xf numFmtId="164" fontId="81" fillId="4" borderId="6" xfId="0" applyNumberFormat="1" applyFont="1" applyFill="1" applyBorder="1" applyAlignment="1">
      <alignment horizontal="right" vertical="center"/>
    </xf>
    <xf numFmtId="165" fontId="21" fillId="5" borderId="29" xfId="0" applyNumberFormat="1" applyFont="1" applyFill="1" applyBorder="1" applyAlignment="1" applyProtection="1">
      <alignment vertical="center" wrapText="1"/>
    </xf>
    <xf numFmtId="2" fontId="77" fillId="2" borderId="20" xfId="0" applyNumberFormat="1" applyFont="1" applyFill="1" applyBorder="1" applyAlignment="1">
      <alignment horizontal="left" vertical="center" wrapText="1"/>
    </xf>
    <xf numFmtId="2" fontId="79" fillId="2" borderId="70" xfId="0" applyNumberFormat="1" applyFont="1" applyFill="1" applyBorder="1" applyAlignment="1">
      <alignment horizontal="center" vertical="center" wrapText="1"/>
    </xf>
    <xf numFmtId="164" fontId="94" fillId="2" borderId="21" xfId="0" applyNumberFormat="1" applyFont="1" applyFill="1" applyBorder="1" applyAlignment="1">
      <alignment horizontal="right" vertical="center" wrapText="1"/>
    </xf>
    <xf numFmtId="164" fontId="84" fillId="2" borderId="22" xfId="0" applyNumberFormat="1" applyFont="1" applyFill="1" applyBorder="1" applyAlignment="1">
      <alignment horizontal="right" vertical="center" wrapText="1"/>
    </xf>
    <xf numFmtId="49" fontId="95" fillId="4" borderId="62" xfId="0" applyNumberFormat="1" applyFont="1" applyFill="1" applyBorder="1" applyAlignment="1">
      <alignment horizontal="left" vertical="center"/>
    </xf>
    <xf numFmtId="2" fontId="96" fillId="4" borderId="67" xfId="0" applyNumberFormat="1" applyFont="1" applyFill="1" applyBorder="1" applyAlignment="1">
      <alignment horizontal="left" vertical="center"/>
    </xf>
    <xf numFmtId="164" fontId="21" fillId="4" borderId="34" xfId="0" applyNumberFormat="1" applyFont="1" applyFill="1" applyBorder="1" applyAlignment="1">
      <alignment horizontal="right" vertical="center"/>
    </xf>
    <xf numFmtId="164" fontId="84" fillId="4" borderId="63" xfId="0" applyNumberFormat="1" applyFont="1" applyFill="1" applyBorder="1" applyAlignment="1">
      <alignment horizontal="right" vertical="center"/>
    </xf>
    <xf numFmtId="49" fontId="95" fillId="4" borderId="12" xfId="0" applyNumberFormat="1" applyFont="1" applyFill="1" applyBorder="1" applyAlignment="1">
      <alignment horizontal="left" vertical="center"/>
    </xf>
    <xf numFmtId="2" fontId="96" fillId="4" borderId="28" xfId="0" applyNumberFormat="1" applyFont="1" applyFill="1" applyBorder="1" applyAlignment="1">
      <alignment vertical="center"/>
    </xf>
    <xf numFmtId="2" fontId="96" fillId="4" borderId="74" xfId="0" applyNumberFormat="1" applyFont="1" applyFill="1" applyBorder="1" applyAlignment="1">
      <alignment vertical="center"/>
    </xf>
    <xf numFmtId="2" fontId="96" fillId="4" borderId="68" xfId="0" applyNumberFormat="1" applyFont="1" applyFill="1" applyBorder="1" applyAlignment="1">
      <alignment horizontal="left" vertical="center"/>
    </xf>
    <xf numFmtId="164" fontId="21" fillId="4" borderId="13" xfId="0" applyNumberFormat="1" applyFont="1" applyFill="1" applyBorder="1" applyAlignment="1">
      <alignment horizontal="right" vertical="center"/>
    </xf>
    <xf numFmtId="164" fontId="84" fillId="4" borderId="14" xfId="0" applyNumberFormat="1" applyFont="1" applyFill="1" applyBorder="1" applyAlignment="1">
      <alignment horizontal="right" vertical="center"/>
    </xf>
    <xf numFmtId="2" fontId="97" fillId="4" borderId="74" xfId="0" applyNumberFormat="1" applyFont="1" applyFill="1" applyBorder="1" applyAlignment="1">
      <alignment vertical="center"/>
    </xf>
    <xf numFmtId="2" fontId="97" fillId="4" borderId="68" xfId="0" applyNumberFormat="1" applyFont="1" applyFill="1" applyBorder="1" applyAlignment="1">
      <alignment horizontal="left" vertical="center"/>
    </xf>
    <xf numFmtId="49" fontId="95" fillId="4" borderId="60" xfId="0" applyNumberFormat="1" applyFont="1" applyFill="1" applyBorder="1" applyAlignment="1">
      <alignment horizontal="left" vertical="center"/>
    </xf>
    <xf numFmtId="2" fontId="96" fillId="4" borderId="80" xfId="0" applyNumberFormat="1" applyFont="1" applyFill="1" applyBorder="1" applyAlignment="1">
      <alignment vertical="center"/>
    </xf>
    <xf numFmtId="2" fontId="96" fillId="4" borderId="81" xfId="0" applyNumberFormat="1" applyFont="1" applyFill="1" applyBorder="1" applyAlignment="1">
      <alignment vertical="center"/>
    </xf>
    <xf numFmtId="2" fontId="96" fillId="4" borderId="69" xfId="0" applyNumberFormat="1" applyFont="1" applyFill="1" applyBorder="1" applyAlignment="1">
      <alignment horizontal="left" vertical="center"/>
    </xf>
    <xf numFmtId="164" fontId="21" fillId="4" borderId="15" xfId="0" applyNumberFormat="1" applyFont="1" applyFill="1" applyBorder="1" applyAlignment="1">
      <alignment horizontal="right" vertical="center"/>
    </xf>
    <xf numFmtId="164" fontId="84" fillId="4" borderId="61" xfId="0" applyNumberFormat="1" applyFont="1" applyFill="1" applyBorder="1" applyAlignment="1">
      <alignment horizontal="right" vertical="center"/>
    </xf>
    <xf numFmtId="164" fontId="98" fillId="10" borderId="55" xfId="0" applyNumberFormat="1" applyFont="1" applyFill="1" applyBorder="1" applyAlignment="1">
      <alignment vertical="center" wrapText="1"/>
    </xf>
    <xf numFmtId="164" fontId="99" fillId="10" borderId="65" xfId="0" applyNumberFormat="1" applyFont="1" applyFill="1" applyBorder="1" applyAlignment="1">
      <alignment vertical="center" wrapText="1"/>
    </xf>
    <xf numFmtId="164" fontId="99" fillId="4" borderId="0" xfId="0" applyNumberFormat="1" applyFont="1" applyFill="1" applyBorder="1" applyAlignment="1">
      <alignment vertical="center" wrapText="1"/>
    </xf>
    <xf numFmtId="164" fontId="98" fillId="4" borderId="0" xfId="0" applyNumberFormat="1" applyFont="1" applyFill="1" applyBorder="1" applyAlignment="1">
      <alignment vertical="center" wrapText="1"/>
    </xf>
    <xf numFmtId="2" fontId="81" fillId="0" borderId="0" xfId="0" applyNumberFormat="1" applyFont="1" applyBorder="1" applyAlignment="1">
      <alignment horizontal="left" vertical="center"/>
    </xf>
    <xf numFmtId="2" fontId="77" fillId="2" borderId="46" xfId="0" applyNumberFormat="1" applyFont="1" applyFill="1" applyBorder="1" applyAlignment="1">
      <alignment horizontal="left" vertical="center" wrapText="1"/>
    </xf>
    <xf numFmtId="2" fontId="79" fillId="2" borderId="45" xfId="0" applyNumberFormat="1" applyFont="1" applyFill="1" applyBorder="1" applyAlignment="1">
      <alignment horizontal="center" vertical="center" wrapText="1"/>
    </xf>
    <xf numFmtId="164" fontId="50" fillId="6" borderId="34" xfId="3" applyNumberFormat="1" applyFont="1" applyFill="1" applyBorder="1" applyAlignment="1">
      <alignment vertical="center" wrapText="1"/>
    </xf>
    <xf numFmtId="164" fontId="84" fillId="6" borderId="63" xfId="3" applyNumberFormat="1" applyFont="1" applyFill="1" applyBorder="1" applyAlignment="1">
      <alignment vertical="center"/>
    </xf>
    <xf numFmtId="0" fontId="71" fillId="4" borderId="0" xfId="0" applyFont="1" applyFill="1" applyBorder="1" applyAlignment="1">
      <alignment vertical="center" wrapText="1"/>
    </xf>
    <xf numFmtId="164" fontId="84" fillId="4" borderId="0" xfId="0" applyNumberFormat="1" applyFont="1" applyFill="1" applyBorder="1" applyAlignment="1">
      <alignment horizontal="right" vertical="center" wrapText="1"/>
    </xf>
    <xf numFmtId="2" fontId="101" fillId="0" borderId="0" xfId="0" applyNumberFormat="1" applyFont="1" applyAlignment="1">
      <alignment vertical="center"/>
    </xf>
    <xf numFmtId="2" fontId="72" fillId="0" borderId="0" xfId="0" applyNumberFormat="1" applyFont="1" applyAlignment="1">
      <alignment vertical="center"/>
    </xf>
    <xf numFmtId="164" fontId="13" fillId="0" borderId="0" xfId="0" applyNumberFormat="1" applyFont="1" applyAlignment="1">
      <alignment vertical="center"/>
    </xf>
    <xf numFmtId="164" fontId="76" fillId="0" borderId="0" xfId="0" applyNumberFormat="1" applyFont="1" applyAlignment="1">
      <alignment vertical="center"/>
    </xf>
    <xf numFmtId="2" fontId="104" fillId="0" borderId="0" xfId="0" applyNumberFormat="1" applyFont="1" applyAlignment="1">
      <alignment vertical="center"/>
    </xf>
    <xf numFmtId="164" fontId="91" fillId="0" borderId="0" xfId="0" applyNumberFormat="1" applyFont="1" applyAlignment="1">
      <alignment vertical="center"/>
    </xf>
    <xf numFmtId="164" fontId="105" fillId="0" borderId="0" xfId="0" applyNumberFormat="1" applyFont="1" applyAlignment="1">
      <alignment vertical="center"/>
    </xf>
    <xf numFmtId="2" fontId="79" fillId="2" borderId="45" xfId="0" applyNumberFormat="1" applyFont="1" applyFill="1" applyBorder="1" applyAlignment="1">
      <alignment horizontal="left" vertical="center" wrapText="1"/>
    </xf>
    <xf numFmtId="164" fontId="106" fillId="2" borderId="44" xfId="0" applyNumberFormat="1" applyFont="1" applyFill="1" applyBorder="1" applyAlignment="1">
      <alignment horizontal="right" vertical="center" wrapText="1"/>
    </xf>
    <xf numFmtId="0" fontId="52" fillId="4" borderId="48" xfId="0" applyFont="1" applyFill="1" applyBorder="1" applyAlignment="1">
      <alignment vertical="center" wrapText="1"/>
    </xf>
    <xf numFmtId="164" fontId="28" fillId="4" borderId="77" xfId="0" applyNumberFormat="1" applyFont="1" applyFill="1" applyBorder="1" applyAlignment="1">
      <alignment vertical="center"/>
    </xf>
    <xf numFmtId="164" fontId="84" fillId="13" borderId="85" xfId="0" applyNumberFormat="1" applyFont="1" applyFill="1" applyBorder="1" applyAlignment="1">
      <alignment vertical="center"/>
    </xf>
    <xf numFmtId="49" fontId="69" fillId="6" borderId="62" xfId="3" applyNumberFormat="1" applyFont="1" applyFill="1" applyBorder="1" applyAlignment="1">
      <alignment horizontal="left" vertical="center" wrapText="1"/>
    </xf>
    <xf numFmtId="49" fontId="68" fillId="6" borderId="23" xfId="3" applyNumberFormat="1" applyFont="1" applyFill="1" applyBorder="1" applyAlignment="1">
      <alignment horizontal="left" vertical="center" wrapText="1"/>
    </xf>
    <xf numFmtId="0" fontId="87" fillId="4" borderId="87" xfId="0" applyFont="1" applyFill="1" applyBorder="1" applyAlignment="1">
      <alignment horizontal="left" vertical="center" wrapText="1"/>
    </xf>
    <xf numFmtId="0" fontId="88" fillId="4" borderId="48" xfId="0" applyFont="1" applyFill="1" applyBorder="1" applyAlignment="1">
      <alignment horizontal="left" vertical="center" wrapText="1"/>
    </xf>
    <xf numFmtId="0" fontId="87" fillId="4" borderId="88" xfId="0" applyFont="1" applyFill="1" applyBorder="1" applyAlignment="1">
      <alignment horizontal="left" vertical="center" wrapText="1"/>
    </xf>
    <xf numFmtId="0" fontId="88" fillId="4" borderId="89" xfId="0" applyFont="1" applyFill="1" applyBorder="1" applyAlignment="1">
      <alignment horizontal="left" vertical="center" wrapText="1"/>
    </xf>
    <xf numFmtId="0" fontId="52" fillId="4" borderId="89" xfId="0" applyFont="1" applyFill="1" applyBorder="1" applyAlignment="1">
      <alignment vertical="center" wrapText="1"/>
    </xf>
    <xf numFmtId="164" fontId="28" fillId="4" borderId="92" xfId="0" applyNumberFormat="1" applyFont="1" applyFill="1" applyBorder="1" applyAlignment="1">
      <alignment vertical="center"/>
    </xf>
    <xf numFmtId="0" fontId="87" fillId="4" borderId="86" xfId="0" applyFont="1" applyFill="1" applyBorder="1" applyAlignment="1">
      <alignment horizontal="left" vertical="center" wrapText="1"/>
    </xf>
    <xf numFmtId="0" fontId="88" fillId="4" borderId="53" xfId="0" applyFont="1" applyFill="1" applyBorder="1" applyAlignment="1">
      <alignment horizontal="left" vertical="center" wrapText="1"/>
    </xf>
    <xf numFmtId="0" fontId="52" fillId="4" borderId="53" xfId="0" applyFont="1" applyFill="1" applyBorder="1" applyAlignment="1">
      <alignment vertical="center" wrapText="1"/>
    </xf>
    <xf numFmtId="164" fontId="28" fillId="4" borderId="84" xfId="0" applyNumberFormat="1" applyFont="1" applyFill="1" applyBorder="1" applyAlignment="1">
      <alignment vertical="center"/>
    </xf>
    <xf numFmtId="0" fontId="5" fillId="3" borderId="0" xfId="1" applyFont="1" applyFill="1" applyBorder="1" applyAlignment="1">
      <alignment horizontal="left" vertical="top" wrapText="1"/>
    </xf>
    <xf numFmtId="0" fontId="6" fillId="3" borderId="0" xfId="1" applyFont="1" applyFill="1" applyBorder="1" applyAlignment="1">
      <alignment horizontal="left" vertical="top" wrapText="1"/>
    </xf>
    <xf numFmtId="164" fontId="68" fillId="10" borderId="10" xfId="0" applyNumberFormat="1" applyFont="1" applyFill="1" applyBorder="1" applyAlignment="1">
      <alignment horizontal="right" vertical="center" wrapText="1"/>
    </xf>
    <xf numFmtId="0" fontId="5" fillId="3" borderId="0" xfId="1" applyFont="1" applyFill="1" applyBorder="1" applyAlignment="1">
      <alignment horizontal="left" vertical="top"/>
    </xf>
    <xf numFmtId="49" fontId="5" fillId="3" borderId="0" xfId="1" applyNumberFormat="1" applyFont="1" applyFill="1" applyBorder="1" applyAlignment="1">
      <alignment horizontal="left" vertical="top" wrapText="1"/>
    </xf>
    <xf numFmtId="0" fontId="5" fillId="3" borderId="0" xfId="1" applyFont="1" applyFill="1" applyBorder="1" applyAlignment="1">
      <alignment horizontal="left" vertical="top"/>
    </xf>
    <xf numFmtId="0" fontId="17" fillId="3" borderId="0" xfId="1" applyFont="1" applyFill="1" applyBorder="1" applyAlignment="1">
      <alignment horizontal="left" vertical="top" wrapText="1"/>
    </xf>
    <xf numFmtId="49" fontId="5" fillId="3" borderId="0" xfId="1" applyNumberFormat="1" applyFont="1" applyFill="1" applyBorder="1" applyAlignment="1">
      <alignment horizontal="left" vertical="top" wrapText="1"/>
    </xf>
    <xf numFmtId="0" fontId="5" fillId="3" borderId="0" xfId="1" applyFont="1" applyFill="1" applyBorder="1" applyAlignment="1">
      <alignment vertical="top" wrapText="1"/>
    </xf>
    <xf numFmtId="0" fontId="5" fillId="3" borderId="0" xfId="1" applyFont="1" applyFill="1" applyBorder="1" applyAlignment="1">
      <alignment horizontal="left" vertical="top" wrapText="1"/>
    </xf>
    <xf numFmtId="0" fontId="7" fillId="3" borderId="0" xfId="1" applyFont="1" applyFill="1" applyBorder="1" applyAlignment="1">
      <alignment horizontal="left" vertical="top"/>
    </xf>
    <xf numFmtId="0" fontId="12" fillId="3" borderId="0" xfId="1" applyFont="1" applyFill="1" applyBorder="1" applyAlignment="1">
      <alignment horizontal="left" vertical="top" wrapText="1"/>
    </xf>
    <xf numFmtId="0" fontId="5" fillId="3" borderId="0" xfId="1" applyFont="1" applyFill="1" applyBorder="1" applyAlignment="1">
      <alignment horizontal="justify" vertical="top" wrapText="1"/>
    </xf>
    <xf numFmtId="0" fontId="6" fillId="3" borderId="0" xfId="1" applyFont="1" applyFill="1" applyBorder="1" applyAlignment="1">
      <alignment horizontal="left" vertical="top" wrapText="1"/>
    </xf>
    <xf numFmtId="0" fontId="5" fillId="3" borderId="0" xfId="1" applyFont="1" applyFill="1" applyBorder="1" applyAlignment="1">
      <alignment horizontal="left" vertical="top" wrapText="1"/>
    </xf>
    <xf numFmtId="0" fontId="81" fillId="0" borderId="0" xfId="0" applyFont="1"/>
    <xf numFmtId="164" fontId="81" fillId="0" borderId="7" xfId="0" applyNumberFormat="1" applyFont="1" applyBorder="1"/>
    <xf numFmtId="164" fontId="81" fillId="0" borderId="6" xfId="0" applyNumberFormat="1" applyFont="1" applyBorder="1"/>
    <xf numFmtId="164" fontId="81" fillId="4" borderId="6" xfId="0" applyNumberFormat="1" applyFont="1" applyFill="1" applyBorder="1"/>
    <xf numFmtId="164" fontId="81" fillId="0" borderId="51" xfId="0" applyNumberFormat="1" applyFont="1" applyBorder="1"/>
    <xf numFmtId="0" fontId="69" fillId="4" borderId="47" xfId="0" applyFont="1" applyFill="1" applyBorder="1" applyAlignment="1">
      <alignment vertical="center" wrapText="1"/>
    </xf>
    <xf numFmtId="0" fontId="68" fillId="4" borderId="48" xfId="0" applyFont="1" applyFill="1" applyBorder="1" applyAlignment="1">
      <alignment vertical="center" wrapText="1"/>
    </xf>
    <xf numFmtId="0" fontId="69" fillId="4" borderId="48" xfId="0" applyFont="1" applyFill="1" applyBorder="1" applyAlignment="1">
      <alignment vertical="center" wrapText="1"/>
    </xf>
    <xf numFmtId="164" fontId="69" fillId="4" borderId="48" xfId="0" applyNumberFormat="1" applyFont="1" applyFill="1" applyBorder="1" applyAlignment="1">
      <alignment horizontal="right" vertical="center" wrapText="1"/>
    </xf>
    <xf numFmtId="0" fontId="69" fillId="4" borderId="52" xfId="0" applyFont="1" applyFill="1" applyBorder="1" applyAlignment="1">
      <alignment vertical="center" wrapText="1"/>
    </xf>
    <xf numFmtId="0" fontId="68" fillId="4" borderId="53" xfId="0" applyFont="1" applyFill="1" applyBorder="1" applyAlignment="1">
      <alignment vertical="center" wrapText="1"/>
    </xf>
    <xf numFmtId="0" fontId="69" fillId="4" borderId="53" xfId="0" applyFont="1" applyFill="1" applyBorder="1" applyAlignment="1">
      <alignment vertical="center" wrapText="1"/>
    </xf>
    <xf numFmtId="164" fontId="69" fillId="4" borderId="53" xfId="0" applyNumberFormat="1" applyFont="1" applyFill="1" applyBorder="1" applyAlignment="1">
      <alignment horizontal="right" vertical="center" wrapText="1"/>
    </xf>
    <xf numFmtId="164" fontId="81" fillId="4" borderId="7" xfId="0" applyNumberFormat="1" applyFont="1" applyFill="1" applyBorder="1"/>
    <xf numFmtId="0" fontId="69" fillId="14" borderId="49" xfId="0" applyFont="1" applyFill="1" applyBorder="1" applyAlignment="1">
      <alignment vertical="center" wrapText="1"/>
    </xf>
    <xf numFmtId="0" fontId="68" fillId="14" borderId="50" xfId="0" applyFont="1" applyFill="1" applyBorder="1" applyAlignment="1">
      <alignment vertical="center" wrapText="1"/>
    </xf>
    <xf numFmtId="0" fontId="69" fillId="14" borderId="50" xfId="0" applyFont="1" applyFill="1" applyBorder="1" applyAlignment="1">
      <alignment vertical="center" wrapText="1"/>
    </xf>
    <xf numFmtId="164" fontId="69" fillId="14" borderId="50" xfId="0" applyNumberFormat="1" applyFont="1" applyFill="1" applyBorder="1" applyAlignment="1">
      <alignment horizontal="right" vertical="center" wrapText="1"/>
    </xf>
    <xf numFmtId="164" fontId="81" fillId="14" borderId="51" xfId="0" applyNumberFormat="1" applyFont="1" applyFill="1" applyBorder="1"/>
    <xf numFmtId="0" fontId="69" fillId="14" borderId="56" xfId="0" applyFont="1" applyFill="1" applyBorder="1" applyAlignment="1">
      <alignment vertical="center" wrapText="1"/>
    </xf>
    <xf numFmtId="0" fontId="68" fillId="14" borderId="57" xfId="0" applyFont="1" applyFill="1" applyBorder="1" applyAlignment="1">
      <alignment vertical="center" wrapText="1"/>
    </xf>
    <xf numFmtId="0" fontId="69" fillId="14" borderId="57" xfId="0" applyFont="1" applyFill="1" applyBorder="1" applyAlignment="1">
      <alignment vertical="center" wrapText="1"/>
    </xf>
    <xf numFmtId="164" fontId="69" fillId="14" borderId="57" xfId="0" applyNumberFormat="1" applyFont="1" applyFill="1" applyBorder="1" applyAlignment="1">
      <alignment horizontal="right" vertical="center" wrapText="1"/>
    </xf>
    <xf numFmtId="164" fontId="81" fillId="14" borderId="8" xfId="0" applyNumberFormat="1" applyFont="1" applyFill="1" applyBorder="1"/>
    <xf numFmtId="0" fontId="88" fillId="12" borderId="54" xfId="0" applyFont="1" applyFill="1" applyBorder="1" applyAlignment="1">
      <alignment vertical="center" wrapText="1"/>
    </xf>
    <xf numFmtId="164" fontId="88" fillId="12" borderId="55" xfId="0" applyNumberFormat="1" applyFont="1" applyFill="1" applyBorder="1" applyAlignment="1">
      <alignment horizontal="right" vertical="center" wrapText="1"/>
    </xf>
    <xf numFmtId="164" fontId="84" fillId="12" borderId="10" xfId="0" applyNumberFormat="1" applyFont="1" applyFill="1" applyBorder="1" applyAlignment="1">
      <alignment horizontal="right" vertical="center" wrapText="1"/>
    </xf>
    <xf numFmtId="164" fontId="28" fillId="4" borderId="6" xfId="0" applyNumberFormat="1" applyFont="1" applyFill="1" applyBorder="1"/>
    <xf numFmtId="164" fontId="28" fillId="4" borderId="7" xfId="0" applyNumberFormat="1" applyFont="1" applyFill="1" applyBorder="1"/>
    <xf numFmtId="164" fontId="81" fillId="4" borderId="51" xfId="0" applyNumberFormat="1" applyFont="1" applyFill="1" applyBorder="1"/>
    <xf numFmtId="0" fontId="69" fillId="14" borderId="47" xfId="0" applyFont="1" applyFill="1" applyBorder="1" applyAlignment="1">
      <alignment vertical="center" wrapText="1"/>
    </xf>
    <xf numFmtId="0" fontId="68" fillId="14" borderId="48" xfId="0" applyFont="1" applyFill="1" applyBorder="1" applyAlignment="1">
      <alignment vertical="center" wrapText="1"/>
    </xf>
    <xf numFmtId="0" fontId="69" fillId="14" borderId="48" xfId="0" applyFont="1" applyFill="1" applyBorder="1" applyAlignment="1">
      <alignment vertical="center" wrapText="1"/>
    </xf>
    <xf numFmtId="164" fontId="69" fillId="14" borderId="48" xfId="0" applyNumberFormat="1" applyFont="1" applyFill="1" applyBorder="1" applyAlignment="1">
      <alignment horizontal="right" vertical="center" wrapText="1"/>
    </xf>
    <xf numFmtId="164" fontId="81" fillId="14" borderId="6" xfId="0" applyNumberFormat="1" applyFont="1" applyFill="1" applyBorder="1"/>
    <xf numFmtId="164" fontId="81" fillId="0" borderId="8" xfId="0" applyNumberFormat="1" applyFont="1" applyBorder="1"/>
    <xf numFmtId="164" fontId="81" fillId="4" borderId="8" xfId="0" applyNumberFormat="1" applyFont="1" applyFill="1" applyBorder="1"/>
    <xf numFmtId="164" fontId="81" fillId="0" borderId="8" xfId="0" applyNumberFormat="1" applyFont="1" applyBorder="1" applyAlignment="1">
      <alignment vertical="center"/>
    </xf>
    <xf numFmtId="164" fontId="68" fillId="10" borderId="55" xfId="0" applyNumberFormat="1" applyFont="1" applyFill="1" applyBorder="1" applyAlignment="1">
      <alignment horizontal="right" vertical="center" wrapText="1"/>
    </xf>
    <xf numFmtId="164" fontId="94" fillId="2" borderId="94" xfId="0" applyNumberFormat="1" applyFont="1" applyFill="1" applyBorder="1" applyAlignment="1">
      <alignment horizontal="right" vertical="center" wrapText="1"/>
    </xf>
    <xf numFmtId="164" fontId="84" fillId="2" borderId="95" xfId="0" applyNumberFormat="1" applyFont="1" applyFill="1" applyBorder="1" applyAlignment="1">
      <alignment horizontal="right" vertical="center" wrapText="1"/>
    </xf>
    <xf numFmtId="49" fontId="50" fillId="6" borderId="96" xfId="3" applyNumberFormat="1" applyFont="1" applyFill="1" applyBorder="1" applyAlignment="1">
      <alignment horizontal="left" vertical="center" wrapText="1"/>
    </xf>
    <xf numFmtId="0" fontId="85" fillId="9" borderId="16" xfId="1" applyFont="1" applyFill="1" applyBorder="1" applyAlignment="1">
      <alignment horizontal="left" vertical="center"/>
    </xf>
    <xf numFmtId="0" fontId="85" fillId="9" borderId="17" xfId="1" applyFont="1" applyFill="1" applyBorder="1" applyAlignment="1">
      <alignment horizontal="left" vertical="center"/>
    </xf>
    <xf numFmtId="164" fontId="98" fillId="13" borderId="55" xfId="0" applyNumberFormat="1" applyFont="1" applyFill="1" applyBorder="1" applyAlignment="1">
      <alignment vertical="center" wrapText="1"/>
    </xf>
    <xf numFmtId="164" fontId="99" fillId="13" borderId="65" xfId="0" applyNumberFormat="1" applyFont="1" applyFill="1" applyBorder="1" applyAlignment="1">
      <alignment vertical="center" wrapText="1"/>
    </xf>
    <xf numFmtId="49" fontId="50" fillId="0" borderId="0" xfId="3" applyNumberFormat="1" applyFont="1" applyAlignment="1">
      <alignment vertical="top" wrapText="1"/>
    </xf>
    <xf numFmtId="164" fontId="67" fillId="0" borderId="0" xfId="3" applyNumberFormat="1" applyFont="1" applyAlignment="1">
      <alignment horizontal="right" vertical="top" wrapText="1"/>
    </xf>
    <xf numFmtId="164" fontId="86" fillId="0" borderId="0" xfId="3" applyNumberFormat="1" applyFont="1" applyAlignment="1">
      <alignment vertical="top"/>
    </xf>
    <xf numFmtId="0" fontId="50" fillId="0" borderId="0" xfId="3" applyFont="1"/>
    <xf numFmtId="164" fontId="67" fillId="0" borderId="0" xfId="3" applyNumberFormat="1" applyFont="1"/>
    <xf numFmtId="164" fontId="86" fillId="0" borderId="0" xfId="3" applyNumberFormat="1" applyFont="1" applyAlignment="1">
      <alignment horizontal="right"/>
    </xf>
    <xf numFmtId="0" fontId="3" fillId="3" borderId="0" xfId="2" applyFont="1" applyFill="1" applyAlignment="1">
      <alignment vertical="top"/>
    </xf>
    <xf numFmtId="0" fontId="4" fillId="3" borderId="0" xfId="2" applyFont="1" applyFill="1" applyAlignment="1">
      <alignment vertical="top"/>
    </xf>
    <xf numFmtId="0" fontId="8" fillId="3" borderId="0" xfId="2" applyFont="1" applyFill="1" applyAlignment="1">
      <alignment horizontal="center" vertical="top"/>
    </xf>
    <xf numFmtId="0" fontId="8" fillId="3" borderId="0" xfId="2" applyFont="1" applyFill="1" applyAlignment="1">
      <alignment horizontal="left" vertical="top"/>
    </xf>
    <xf numFmtId="0" fontId="7" fillId="3" borderId="0" xfId="2" applyFont="1" applyFill="1" applyAlignment="1">
      <alignment horizontal="left" vertical="top"/>
    </xf>
    <xf numFmtId="0" fontId="9" fillId="3" borderId="0" xfId="2" applyFont="1" applyFill="1" applyAlignment="1">
      <alignment vertical="top" wrapText="1"/>
    </xf>
    <xf numFmtId="0" fontId="112" fillId="3" borderId="0" xfId="2" applyFont="1" applyFill="1" applyAlignment="1">
      <alignment horizontal="center" vertical="top"/>
    </xf>
    <xf numFmtId="0" fontId="113" fillId="3" borderId="0" xfId="2" applyFont="1" applyFill="1" applyAlignment="1">
      <alignment horizontal="left" wrapText="1"/>
    </xf>
    <xf numFmtId="0" fontId="116" fillId="3" borderId="0" xfId="2" applyFont="1" applyFill="1" applyAlignment="1">
      <alignment horizontal="left" vertical="top" wrapText="1"/>
    </xf>
    <xf numFmtId="2" fontId="0" fillId="4" borderId="0" xfId="0" applyNumberFormat="1" applyFill="1" applyAlignment="1">
      <alignment vertical="center"/>
    </xf>
    <xf numFmtId="0" fontId="30" fillId="3" borderId="0" xfId="2" applyFont="1" applyFill="1" applyAlignment="1">
      <alignment horizontal="center" vertical="top" wrapText="1"/>
    </xf>
    <xf numFmtId="0" fontId="114" fillId="3" borderId="0" xfId="2" applyFont="1" applyFill="1" applyAlignment="1">
      <alignment horizontal="center" vertical="top" wrapText="1"/>
    </xf>
    <xf numFmtId="0" fontId="115" fillId="3" borderId="0" xfId="2" applyFont="1" applyFill="1" applyAlignment="1">
      <alignment horizontal="center" vertical="top" wrapText="1"/>
    </xf>
    <xf numFmtId="0" fontId="30" fillId="3" borderId="0" xfId="2" applyFont="1" applyFill="1" applyAlignment="1">
      <alignment vertical="top" wrapText="1"/>
    </xf>
    <xf numFmtId="0" fontId="117" fillId="3" borderId="0" xfId="2" applyFont="1" applyFill="1" applyAlignment="1">
      <alignment horizontal="center" vertical="top"/>
    </xf>
    <xf numFmtId="0" fontId="117" fillId="3" borderId="0" xfId="2" applyFont="1" applyFill="1" applyAlignment="1">
      <alignment vertical="top"/>
    </xf>
    <xf numFmtId="0" fontId="118" fillId="3" borderId="0" xfId="2" applyFont="1" applyFill="1" applyAlignment="1">
      <alignment horizontal="center" vertical="top"/>
    </xf>
    <xf numFmtId="0" fontId="119" fillId="3" borderId="0" xfId="2" applyFont="1" applyFill="1" applyAlignment="1">
      <alignment vertical="top"/>
    </xf>
    <xf numFmtId="0" fontId="119" fillId="3" borderId="0" xfId="2" applyFont="1" applyFill="1" applyAlignment="1">
      <alignment horizontal="center" vertical="top"/>
    </xf>
    <xf numFmtId="0" fontId="119" fillId="3" borderId="0" xfId="2" applyFont="1" applyFill="1" applyAlignment="1">
      <alignment horizontal="justify" vertical="top" wrapText="1"/>
    </xf>
    <xf numFmtId="0" fontId="120" fillId="3" borderId="0" xfId="2" applyFont="1" applyFill="1" applyAlignment="1">
      <alignment horizontal="center" vertical="top"/>
    </xf>
    <xf numFmtId="49" fontId="120" fillId="3" borderId="0" xfId="2" applyNumberFormat="1" applyFont="1" applyFill="1" applyAlignment="1">
      <alignment vertical="top" wrapText="1"/>
    </xf>
    <xf numFmtId="0" fontId="121" fillId="3" borderId="0" xfId="2" applyFont="1" applyFill="1" applyAlignment="1">
      <alignment horizontal="right" vertical="top" wrapText="1"/>
    </xf>
    <xf numFmtId="0" fontId="120" fillId="3" borderId="0" xfId="2" applyFont="1" applyFill="1" applyAlignment="1">
      <alignment horizontal="center" vertical="top" wrapText="1"/>
    </xf>
    <xf numFmtId="0" fontId="5" fillId="3" borderId="0" xfId="2" applyFont="1" applyFill="1" applyAlignment="1">
      <alignment horizontal="left" vertical="top" wrapText="1"/>
    </xf>
    <xf numFmtId="0" fontId="121" fillId="3" borderId="0" xfId="2" applyFont="1" applyFill="1" applyAlignment="1">
      <alignment horizontal="left" vertical="top" wrapText="1"/>
    </xf>
    <xf numFmtId="0" fontId="5" fillId="3" borderId="0" xfId="2" applyFont="1" applyFill="1" applyAlignment="1">
      <alignment horizontal="right" vertical="top" wrapText="1"/>
    </xf>
    <xf numFmtId="0" fontId="6" fillId="3" borderId="0" xfId="2" applyFont="1" applyFill="1" applyAlignment="1">
      <alignment horizontal="center" vertical="top" wrapText="1"/>
    </xf>
    <xf numFmtId="0" fontId="19" fillId="3" borderId="0" xfId="2" applyFont="1" applyFill="1" applyAlignment="1">
      <alignment horizontal="center" vertical="top"/>
    </xf>
    <xf numFmtId="0" fontId="12" fillId="3" borderId="0" xfId="2" applyFont="1" applyFill="1" applyAlignment="1">
      <alignment horizontal="right" vertical="top" wrapText="1"/>
    </xf>
    <xf numFmtId="0" fontId="19" fillId="3" borderId="0" xfId="2" applyFont="1" applyFill="1" applyAlignment="1">
      <alignment horizontal="center" vertical="top" wrapText="1"/>
    </xf>
    <xf numFmtId="0" fontId="12" fillId="3" borderId="0" xfId="2" applyFont="1" applyFill="1" applyAlignment="1">
      <alignment horizontal="left" vertical="top" wrapText="1"/>
    </xf>
    <xf numFmtId="0" fontId="4" fillId="3" borderId="0" xfId="2" applyFont="1" applyFill="1" applyAlignment="1">
      <alignment horizontal="left" vertical="top"/>
    </xf>
    <xf numFmtId="49" fontId="19" fillId="3" borderId="0" xfId="2" applyNumberFormat="1" applyFont="1" applyFill="1" applyAlignment="1">
      <alignment horizontal="center" vertical="top" wrapText="1"/>
    </xf>
    <xf numFmtId="0" fontId="9" fillId="3" borderId="0" xfId="2" applyFont="1" applyFill="1" applyAlignment="1">
      <alignment horizontal="center" vertical="top"/>
    </xf>
    <xf numFmtId="0" fontId="9" fillId="3" borderId="0" xfId="2" applyFont="1" applyFill="1" applyAlignment="1">
      <alignment horizontal="justify" vertical="top" wrapText="1"/>
    </xf>
    <xf numFmtId="0" fontId="5" fillId="3" borderId="0" xfId="2" applyFont="1" applyFill="1" applyAlignment="1">
      <alignment vertical="top" wrapText="1"/>
    </xf>
    <xf numFmtId="0" fontId="12" fillId="3" borderId="0" xfId="2" applyFont="1" applyFill="1" applyAlignment="1">
      <alignment vertical="top" wrapText="1"/>
    </xf>
    <xf numFmtId="0" fontId="125" fillId="3" borderId="0" xfId="2" applyFont="1" applyFill="1" applyAlignment="1">
      <alignment vertical="top"/>
    </xf>
    <xf numFmtId="0" fontId="126" fillId="3" borderId="0" xfId="2" applyFont="1" applyFill="1" applyAlignment="1">
      <alignment horizontal="center" vertical="top"/>
    </xf>
    <xf numFmtId="0" fontId="126" fillId="3" borderId="0" xfId="2" applyFont="1" applyFill="1" applyAlignment="1">
      <alignment horizontal="justify" vertical="top" wrapText="1"/>
    </xf>
    <xf numFmtId="0" fontId="14" fillId="3" borderId="0" xfId="2" applyFont="1" applyFill="1" applyAlignment="1">
      <alignment horizontal="right" vertical="top" wrapText="1"/>
    </xf>
    <xf numFmtId="0" fontId="16" fillId="3" borderId="0" xfId="2" applyFont="1" applyFill="1" applyAlignment="1">
      <alignment horizontal="center" vertical="top" wrapText="1"/>
    </xf>
    <xf numFmtId="0" fontId="6" fillId="3" borderId="0" xfId="2" applyFont="1" applyFill="1" applyAlignment="1">
      <alignment horizontal="left" vertical="top"/>
    </xf>
    <xf numFmtId="0" fontId="128" fillId="3" borderId="0" xfId="2" applyFont="1" applyFill="1" applyAlignment="1">
      <alignment horizontal="center" vertical="top"/>
    </xf>
    <xf numFmtId="49" fontId="128" fillId="3" borderId="0" xfId="2" applyNumberFormat="1" applyFont="1" applyFill="1" applyAlignment="1">
      <alignment vertical="top" wrapText="1"/>
    </xf>
    <xf numFmtId="0" fontId="121" fillId="3" borderId="0" xfId="2" applyFont="1" applyFill="1" applyAlignment="1">
      <alignment vertical="top" wrapText="1"/>
    </xf>
    <xf numFmtId="0" fontId="11" fillId="3" borderId="0" xfId="2" applyFont="1" applyFill="1" applyAlignment="1">
      <alignment vertical="top"/>
    </xf>
    <xf numFmtId="0" fontId="12" fillId="3" borderId="0" xfId="2" applyFont="1" applyFill="1" applyAlignment="1">
      <alignment horizontal="center" vertical="top"/>
    </xf>
    <xf numFmtId="0" fontId="12" fillId="3" borderId="0" xfId="2" applyFont="1" applyFill="1" applyAlignment="1">
      <alignment horizontal="justify" vertical="top" wrapText="1"/>
    </xf>
    <xf numFmtId="0" fontId="129" fillId="3" borderId="0" xfId="2" applyFont="1" applyFill="1" applyAlignment="1">
      <alignment horizontal="center" vertical="top"/>
    </xf>
    <xf numFmtId="0" fontId="130" fillId="3" borderId="0" xfId="2" applyFont="1" applyFill="1" applyAlignment="1">
      <alignment horizontal="right" vertical="top" wrapText="1"/>
    </xf>
    <xf numFmtId="0" fontId="129" fillId="3" borderId="0" xfId="2" applyFont="1" applyFill="1" applyAlignment="1">
      <alignment horizontal="center" vertical="top" wrapText="1"/>
    </xf>
    <xf numFmtId="0" fontId="130" fillId="3" borderId="0" xfId="2" applyFont="1" applyFill="1" applyAlignment="1">
      <alignment vertical="top" wrapText="1"/>
    </xf>
    <xf numFmtId="0" fontId="17" fillId="3" borderId="0" xfId="2" applyFont="1" applyFill="1" applyAlignment="1">
      <alignment horizontal="left" vertical="top" wrapText="1"/>
    </xf>
    <xf numFmtId="0" fontId="24" fillId="3" borderId="0" xfId="2" applyFont="1" applyFill="1" applyAlignment="1">
      <alignment horizontal="left" vertical="top" wrapText="1"/>
    </xf>
    <xf numFmtId="49" fontId="5" fillId="3" borderId="0" xfId="2" applyNumberFormat="1" applyFont="1" applyFill="1" applyAlignment="1">
      <alignment horizontal="left" vertical="top" wrapText="1"/>
    </xf>
    <xf numFmtId="0" fontId="6" fillId="3" borderId="0" xfId="2" applyFont="1" applyFill="1" applyAlignment="1">
      <alignment vertical="top" wrapText="1"/>
    </xf>
    <xf numFmtId="0" fontId="16" fillId="3" borderId="0" xfId="2" applyFont="1" applyFill="1" applyAlignment="1">
      <alignment horizontal="center" vertical="top"/>
    </xf>
    <xf numFmtId="49" fontId="16" fillId="3" borderId="0" xfId="2" applyNumberFormat="1" applyFont="1" applyFill="1" applyAlignment="1">
      <alignment vertical="top" wrapText="1"/>
    </xf>
    <xf numFmtId="0" fontId="134" fillId="3" borderId="0" xfId="2" applyFont="1" applyFill="1" applyAlignment="1">
      <alignment horizontal="right" vertical="top" wrapText="1"/>
    </xf>
    <xf numFmtId="0" fontId="128" fillId="3" borderId="0" xfId="2" applyFont="1" applyFill="1" applyAlignment="1">
      <alignment horizontal="center" vertical="top" wrapText="1"/>
    </xf>
    <xf numFmtId="0" fontId="22" fillId="3" borderId="0" xfId="2" applyFont="1" applyFill="1" applyAlignment="1">
      <alignment horizontal="right" vertical="top" wrapText="1"/>
    </xf>
    <xf numFmtId="0" fontId="23" fillId="3" borderId="0" xfId="2" applyFont="1" applyFill="1" applyAlignment="1">
      <alignment horizontal="center" vertical="top" wrapText="1"/>
    </xf>
    <xf numFmtId="49" fontId="23" fillId="3" borderId="0" xfId="2" applyNumberFormat="1" applyFont="1" applyFill="1" applyAlignment="1">
      <alignment horizontal="center" vertical="top" wrapText="1"/>
    </xf>
    <xf numFmtId="0" fontId="16" fillId="3" borderId="0" xfId="2" applyFont="1" applyFill="1" applyAlignment="1">
      <alignment horizontal="right" vertical="top" wrapText="1"/>
    </xf>
    <xf numFmtId="2" fontId="5" fillId="3" borderId="0" xfId="2" applyNumberFormat="1" applyFont="1" applyFill="1" applyAlignment="1">
      <alignment horizontal="left" vertical="top" wrapText="1"/>
    </xf>
    <xf numFmtId="0" fontId="140" fillId="4" borderId="0" xfId="1" applyFont="1" applyFill="1"/>
    <xf numFmtId="0" fontId="121" fillId="3" borderId="0" xfId="2" applyFont="1" applyFill="1" applyAlignment="1">
      <alignment horizontal="center" vertical="top"/>
    </xf>
    <xf numFmtId="0" fontId="121" fillId="3" borderId="0" xfId="2" applyFont="1" applyFill="1" applyAlignment="1">
      <alignment horizontal="justify" vertical="top" wrapText="1"/>
    </xf>
    <xf numFmtId="0" fontId="6" fillId="3" borderId="0" xfId="1" applyFont="1" applyFill="1" applyAlignment="1">
      <alignment horizontal="center" vertical="top"/>
    </xf>
    <xf numFmtId="0" fontId="6" fillId="3" borderId="0" xfId="1" applyFont="1" applyFill="1" applyAlignment="1">
      <alignment horizontal="left" vertical="top" wrapText="1"/>
    </xf>
    <xf numFmtId="49" fontId="19" fillId="3" borderId="0" xfId="2" applyNumberFormat="1" applyFont="1" applyFill="1" applyAlignment="1">
      <alignment vertical="top" wrapText="1"/>
    </xf>
    <xf numFmtId="0" fontId="19" fillId="3" borderId="0" xfId="2" applyFont="1" applyFill="1" applyAlignment="1">
      <alignment vertical="top" wrapText="1"/>
    </xf>
    <xf numFmtId="0" fontId="5" fillId="3" borderId="0" xfId="2" applyFont="1" applyFill="1" applyAlignment="1">
      <alignment horizontal="left" vertical="top"/>
    </xf>
    <xf numFmtId="49" fontId="120" fillId="3" borderId="0" xfId="2" applyNumberFormat="1" applyFont="1" applyFill="1" applyAlignment="1">
      <alignment horizontal="center" vertical="top" wrapText="1"/>
    </xf>
    <xf numFmtId="49" fontId="12" fillId="3" borderId="0" xfId="2" applyNumberFormat="1" applyFont="1" applyFill="1" applyAlignment="1">
      <alignment horizontal="left" vertical="top" wrapText="1"/>
    </xf>
    <xf numFmtId="0" fontId="19" fillId="3" borderId="0" xfId="2" applyFont="1" applyFill="1" applyAlignment="1">
      <alignment vertical="top"/>
    </xf>
    <xf numFmtId="49" fontId="6" fillId="3" borderId="0" xfId="2" applyNumberFormat="1" applyFont="1" applyFill="1" applyAlignment="1">
      <alignment horizontal="center" vertical="top" wrapText="1"/>
    </xf>
    <xf numFmtId="49" fontId="130" fillId="3" borderId="0" xfId="2" applyNumberFormat="1" applyFont="1" applyFill="1" applyAlignment="1">
      <alignment vertical="top" wrapText="1"/>
    </xf>
    <xf numFmtId="0" fontId="6" fillId="3" borderId="0" xfId="2" applyFont="1" applyFill="1" applyAlignment="1">
      <alignment vertical="top"/>
    </xf>
    <xf numFmtId="0" fontId="19" fillId="4" borderId="0" xfId="2" applyFont="1" applyFill="1" applyAlignment="1">
      <alignment horizontal="center" vertical="top"/>
    </xf>
    <xf numFmtId="0" fontId="19" fillId="4" borderId="0" xfId="2" applyFont="1" applyFill="1" applyAlignment="1">
      <alignment vertical="top"/>
    </xf>
    <xf numFmtId="0" fontId="121" fillId="3" borderId="0" xfId="2" applyFont="1" applyFill="1" applyAlignment="1">
      <alignment horizontal="left" vertical="top"/>
    </xf>
    <xf numFmtId="0" fontId="12" fillId="3" borderId="0" xfId="2" applyFont="1" applyFill="1" applyAlignment="1">
      <alignment horizontal="left" vertical="top"/>
    </xf>
    <xf numFmtId="0" fontId="141" fillId="3" borderId="0" xfId="2" applyFont="1" applyFill="1" applyAlignment="1">
      <alignment horizontal="center" vertical="top"/>
    </xf>
    <xf numFmtId="0" fontId="141" fillId="3" borderId="0" xfId="2" applyFont="1" applyFill="1" applyAlignment="1">
      <alignment horizontal="justify" vertical="top" wrapText="1"/>
    </xf>
    <xf numFmtId="0" fontId="142" fillId="3" borderId="0" xfId="2" applyFont="1" applyFill="1" applyAlignment="1">
      <alignment horizontal="left" vertical="top" wrapText="1"/>
    </xf>
    <xf numFmtId="0" fontId="143" fillId="3" borderId="0" xfId="2" applyFont="1" applyFill="1" applyAlignment="1">
      <alignment horizontal="right" vertical="top" wrapText="1"/>
    </xf>
    <xf numFmtId="49" fontId="121" fillId="3" borderId="0" xfId="2" applyNumberFormat="1" applyFont="1" applyFill="1" applyAlignment="1">
      <alignment horizontal="right" vertical="top" wrapText="1"/>
    </xf>
    <xf numFmtId="0" fontId="145" fillId="3" borderId="0" xfId="2" applyFont="1" applyFill="1" applyAlignment="1">
      <alignment horizontal="center" vertical="top"/>
    </xf>
    <xf numFmtId="0" fontId="145" fillId="3" borderId="0" xfId="2" applyFont="1" applyFill="1" applyAlignment="1">
      <alignment horizontal="justify" vertical="top" wrapText="1"/>
    </xf>
    <xf numFmtId="49" fontId="134" fillId="3" borderId="0" xfId="2" applyNumberFormat="1" applyFont="1" applyFill="1" applyAlignment="1">
      <alignment horizontal="right" vertical="top" wrapText="1"/>
    </xf>
    <xf numFmtId="49" fontId="128" fillId="3" borderId="0" xfId="2" applyNumberFormat="1" applyFont="1" applyFill="1" applyAlignment="1">
      <alignment horizontal="center" vertical="top" wrapText="1"/>
    </xf>
    <xf numFmtId="0" fontId="101" fillId="4" borderId="0" xfId="6" applyFont="1" applyFill="1" applyBorder="1" applyAlignment="1">
      <alignment horizontal="center" vertical="top"/>
    </xf>
    <xf numFmtId="49" fontId="101" fillId="4" borderId="0" xfId="6" applyNumberFormat="1" applyFont="1" applyFill="1" applyBorder="1" applyAlignment="1">
      <alignment vertical="top" wrapText="1"/>
    </xf>
    <xf numFmtId="0" fontId="6" fillId="4" borderId="0" xfId="6" applyFont="1" applyFill="1" applyBorder="1" applyAlignment="1">
      <alignment horizontal="center" vertical="top"/>
    </xf>
    <xf numFmtId="49" fontId="6" fillId="4" borderId="0" xfId="6" applyNumberFormat="1" applyFont="1" applyFill="1" applyBorder="1" applyAlignment="1">
      <alignment vertical="top" wrapText="1"/>
    </xf>
    <xf numFmtId="0" fontId="5" fillId="15" borderId="0" xfId="6" applyFont="1" applyFill="1" applyBorder="1" applyAlignment="1">
      <alignment horizontal="right" vertical="top" wrapText="1"/>
    </xf>
    <xf numFmtId="0" fontId="5" fillId="15" borderId="0" xfId="6" applyFont="1" applyFill="1" applyBorder="1" applyAlignment="1">
      <alignment horizontal="left" vertical="top" wrapText="1"/>
    </xf>
    <xf numFmtId="0" fontId="55" fillId="4" borderId="0" xfId="6" applyFont="1" applyFill="1" applyBorder="1" applyAlignment="1">
      <alignment horizontal="right" vertical="top" wrapText="1"/>
    </xf>
    <xf numFmtId="0" fontId="58" fillId="4" borderId="0" xfId="6" applyFont="1" applyFill="1" applyBorder="1" applyAlignment="1">
      <alignment horizontal="center" vertical="top" wrapText="1"/>
    </xf>
    <xf numFmtId="0" fontId="147" fillId="4" borderId="0" xfId="6" applyFont="1" applyFill="1" applyBorder="1" applyAlignment="1">
      <alignment horizontal="left" vertical="top" wrapText="1"/>
    </xf>
    <xf numFmtId="0" fontId="147" fillId="4" borderId="0" xfId="6" applyFont="1" applyFill="1" applyBorder="1" applyAlignment="1">
      <alignment vertical="top" wrapText="1"/>
    </xf>
    <xf numFmtId="0" fontId="4" fillId="3" borderId="0" xfId="2" applyFont="1" applyFill="1" applyAlignment="1">
      <alignment horizontal="center" vertical="top"/>
    </xf>
    <xf numFmtId="0" fontId="4" fillId="3" borderId="0" xfId="2" applyFont="1" applyFill="1" applyAlignment="1">
      <alignment horizontal="justify" vertical="top" wrapText="1"/>
    </xf>
    <xf numFmtId="164" fontId="21" fillId="3" borderId="100" xfId="2" applyNumberFormat="1" applyFont="1" applyFill="1" applyBorder="1" applyAlignment="1">
      <alignment horizontal="left" vertical="center"/>
    </xf>
    <xf numFmtId="164" fontId="21" fillId="3" borderId="6" xfId="2" applyNumberFormat="1" applyFont="1" applyFill="1" applyBorder="1" applyAlignment="1">
      <alignment horizontal="left" vertical="center"/>
    </xf>
    <xf numFmtId="164" fontId="21" fillId="3" borderId="7" xfId="2" applyNumberFormat="1" applyFont="1" applyFill="1" applyBorder="1" applyAlignment="1">
      <alignment horizontal="left" vertical="center"/>
    </xf>
    <xf numFmtId="164" fontId="21" fillId="3" borderId="106" xfId="2" applyNumberFormat="1" applyFont="1" applyFill="1" applyBorder="1" applyAlignment="1">
      <alignment horizontal="left" vertical="center"/>
    </xf>
    <xf numFmtId="164" fontId="30" fillId="3" borderId="10" xfId="2" applyNumberFormat="1" applyFont="1" applyFill="1" applyBorder="1" applyAlignment="1">
      <alignment horizontal="left" vertical="center"/>
    </xf>
    <xf numFmtId="0" fontId="148" fillId="3" borderId="0" xfId="2" applyFont="1" applyFill="1" applyAlignment="1">
      <alignment horizontal="center" vertical="top"/>
    </xf>
    <xf numFmtId="49" fontId="5" fillId="3" borderId="0" xfId="2" applyNumberFormat="1" applyFont="1" applyFill="1" applyAlignment="1">
      <alignment horizontal="right" vertical="top" wrapText="1"/>
    </xf>
    <xf numFmtId="0" fontId="14" fillId="3" borderId="0" xfId="1" applyFont="1" applyFill="1" applyAlignment="1">
      <alignment horizontal="right" vertical="top" wrapText="1"/>
    </xf>
    <xf numFmtId="0" fontId="16" fillId="3" borderId="0" xfId="1" applyFont="1" applyFill="1" applyAlignment="1">
      <alignment horizontal="center" vertical="top" wrapText="1"/>
    </xf>
    <xf numFmtId="0" fontId="17" fillId="3" borderId="0" xfId="1" applyFont="1" applyFill="1" applyAlignment="1">
      <alignment vertical="top" wrapText="1"/>
    </xf>
    <xf numFmtId="49" fontId="12" fillId="3" borderId="0" xfId="2" applyNumberFormat="1" applyFont="1" applyFill="1" applyAlignment="1">
      <alignment horizontal="right" vertical="top" wrapText="1"/>
    </xf>
    <xf numFmtId="0" fontId="149" fillId="3" borderId="0" xfId="2" applyFont="1" applyFill="1" applyAlignment="1">
      <alignment horizontal="right" vertical="top" wrapText="1"/>
    </xf>
    <xf numFmtId="0" fontId="150" fillId="3" borderId="0" xfId="2" applyFont="1" applyFill="1" applyAlignment="1">
      <alignment horizontal="center" vertical="top" wrapText="1"/>
    </xf>
    <xf numFmtId="0" fontId="120" fillId="3" borderId="0" xfId="2" applyFont="1" applyFill="1" applyBorder="1" applyAlignment="1">
      <alignment horizontal="center" vertical="center"/>
    </xf>
    <xf numFmtId="0" fontId="121" fillId="3" borderId="0" xfId="2" applyFont="1" applyFill="1" applyBorder="1" applyAlignment="1">
      <alignment horizontal="right" vertical="center" wrapText="1"/>
    </xf>
    <xf numFmtId="0" fontId="121" fillId="3" borderId="0" xfId="2" applyFont="1" applyFill="1" applyBorder="1" applyAlignment="1">
      <alignment horizontal="left" vertical="center"/>
    </xf>
    <xf numFmtId="164" fontId="30" fillId="3" borderId="112" xfId="2" applyNumberFormat="1" applyFont="1" applyFill="1" applyBorder="1" applyAlignment="1">
      <alignment horizontal="left" vertical="center"/>
    </xf>
    <xf numFmtId="0" fontId="30" fillId="3" borderId="0" xfId="2" applyFont="1" applyFill="1" applyAlignment="1">
      <alignment vertical="top"/>
    </xf>
    <xf numFmtId="0" fontId="114" fillId="3" borderId="0" xfId="2" applyFont="1" applyFill="1" applyAlignment="1">
      <alignment horizontal="center" vertical="top"/>
    </xf>
    <xf numFmtId="0" fontId="115" fillId="3" borderId="0" xfId="2" applyFont="1" applyFill="1" applyAlignment="1">
      <alignment horizontal="center" vertical="top"/>
    </xf>
    <xf numFmtId="0" fontId="21" fillId="3" borderId="0" xfId="2" applyFont="1" applyFill="1" applyAlignment="1">
      <alignment horizontal="left" vertical="top" wrapText="1"/>
    </xf>
    <xf numFmtId="0" fontId="21" fillId="3" borderId="0" xfId="2" applyFont="1" applyFill="1" applyAlignment="1">
      <alignment horizontal="center" vertical="top"/>
    </xf>
    <xf numFmtId="0" fontId="151" fillId="3" borderId="0" xfId="2" applyFont="1" applyFill="1" applyAlignment="1">
      <alignment horizontal="left" vertical="top" wrapText="1"/>
    </xf>
    <xf numFmtId="0" fontId="68" fillId="4" borderId="50" xfId="0" applyFont="1" applyFill="1" applyBorder="1" applyAlignment="1">
      <alignment vertical="center" wrapText="1"/>
    </xf>
    <xf numFmtId="0" fontId="49" fillId="6" borderId="24" xfId="0" applyFont="1" applyFill="1" applyBorder="1" applyAlignment="1" applyProtection="1">
      <alignment horizontal="left" vertical="center"/>
    </xf>
    <xf numFmtId="0" fontId="38" fillId="0" borderId="0" xfId="0" applyFont="1" applyFill="1" applyAlignment="1" applyProtection="1">
      <alignment horizontal="justify" vertical="center"/>
    </xf>
    <xf numFmtId="0" fontId="41" fillId="0" borderId="23" xfId="0" applyFont="1" applyFill="1" applyBorder="1" applyAlignment="1" applyProtection="1">
      <alignment horizontal="justify" vertical="center"/>
    </xf>
    <xf numFmtId="0" fontId="41" fillId="0" borderId="0" xfId="0" applyFont="1" applyFill="1" applyAlignment="1" applyProtection="1">
      <alignment horizontal="justify"/>
    </xf>
    <xf numFmtId="0" fontId="41" fillId="5" borderId="23" xfId="0" applyFont="1" applyFill="1" applyBorder="1" applyAlignment="1" applyProtection="1">
      <alignment horizontal="justify" vertical="center"/>
    </xf>
    <xf numFmtId="0" fontId="44" fillId="6" borderId="24" xfId="0" applyFont="1" applyFill="1" applyBorder="1" applyAlignment="1" applyProtection="1">
      <alignment horizontal="left" vertical="center" wrapText="1"/>
    </xf>
    <xf numFmtId="0" fontId="49" fillId="5" borderId="26" xfId="0" applyFont="1" applyFill="1" applyBorder="1" applyAlignment="1" applyProtection="1">
      <alignment horizontal="left" vertical="center" wrapText="1"/>
    </xf>
    <xf numFmtId="0" fontId="49" fillId="5" borderId="27" xfId="0" applyFont="1" applyFill="1" applyBorder="1" applyAlignment="1" applyProtection="1">
      <alignment horizontal="left" vertical="center" wrapText="1"/>
    </xf>
    <xf numFmtId="165" fontId="60" fillId="5" borderId="25" xfId="0" applyNumberFormat="1" applyFont="1" applyFill="1" applyBorder="1" applyAlignment="1" applyProtection="1">
      <alignment horizontal="center" vertical="center" wrapText="1"/>
    </xf>
    <xf numFmtId="0" fontId="60" fillId="0" borderId="0" xfId="0" applyFont="1" applyFill="1" applyAlignment="1" applyProtection="1">
      <alignment horizontal="left" vertical="center"/>
    </xf>
    <xf numFmtId="0" fontId="49" fillId="6" borderId="24" xfId="0" applyFont="1" applyFill="1" applyBorder="1" applyAlignment="1" applyProtection="1">
      <alignment horizontal="left" vertical="center" wrapText="1"/>
    </xf>
    <xf numFmtId="0" fontId="49" fillId="5" borderId="31" xfId="0" applyFont="1" applyFill="1" applyBorder="1" applyAlignment="1" applyProtection="1">
      <alignment horizontal="left" vertical="center"/>
    </xf>
    <xf numFmtId="0" fontId="49" fillId="5" borderId="32" xfId="0" applyFont="1" applyFill="1" applyBorder="1" applyAlignment="1" applyProtection="1">
      <alignment horizontal="left" vertical="center"/>
    </xf>
    <xf numFmtId="165" fontId="59" fillId="5" borderId="25" xfId="0" applyNumberFormat="1" applyFont="1" applyFill="1" applyBorder="1" applyAlignment="1" applyProtection="1">
      <alignment horizontal="center" vertical="center" wrapText="1"/>
    </xf>
    <xf numFmtId="0" fontId="82" fillId="0" borderId="0" xfId="3" applyFont="1" applyAlignment="1">
      <alignment horizontal="left" vertical="center" wrapText="1"/>
    </xf>
    <xf numFmtId="164" fontId="82" fillId="8" borderId="44" xfId="3" applyNumberFormat="1" applyFont="1" applyFill="1" applyBorder="1" applyAlignment="1">
      <alignment horizontal="right" vertical="center" wrapText="1"/>
    </xf>
    <xf numFmtId="0" fontId="86" fillId="0" borderId="0" xfId="3" applyFont="1" applyAlignment="1">
      <alignment horizontal="left" vertical="center"/>
    </xf>
    <xf numFmtId="0" fontId="71" fillId="10" borderId="58" xfId="0" applyFont="1" applyFill="1" applyBorder="1" applyAlignment="1">
      <alignment vertical="center" wrapText="1"/>
    </xf>
    <xf numFmtId="0" fontId="71" fillId="10" borderId="59" xfId="0" applyFont="1" applyFill="1" applyBorder="1" applyAlignment="1">
      <alignment vertical="center" wrapText="1"/>
    </xf>
    <xf numFmtId="0" fontId="69" fillId="0" borderId="0" xfId="0" applyFont="1" applyAlignment="1">
      <alignment vertical="center" wrapText="1"/>
    </xf>
    <xf numFmtId="0" fontId="68" fillId="12" borderId="79" xfId="0" applyFont="1" applyFill="1" applyBorder="1" applyAlignment="1">
      <alignment horizontal="left" vertical="center" wrapText="1"/>
    </xf>
    <xf numFmtId="0" fontId="68" fillId="12" borderId="9" xfId="0" applyFont="1" applyFill="1" applyBorder="1" applyAlignment="1">
      <alignment horizontal="left" vertical="center" wrapText="1"/>
    </xf>
    <xf numFmtId="0" fontId="21" fillId="4" borderId="75" xfId="0" applyFont="1" applyFill="1" applyBorder="1" applyAlignment="1">
      <alignment horizontal="left" vertical="center" wrapText="1"/>
    </xf>
    <xf numFmtId="0" fontId="21" fillId="4" borderId="5" xfId="0" applyFont="1" applyFill="1" applyBorder="1" applyAlignment="1">
      <alignment horizontal="left" vertical="center" wrapText="1"/>
    </xf>
    <xf numFmtId="0" fontId="21" fillId="4" borderId="78" xfId="0" applyFont="1" applyFill="1" applyBorder="1" applyAlignment="1">
      <alignment horizontal="left" vertical="center" wrapText="1"/>
    </xf>
    <xf numFmtId="0" fontId="21" fillId="4" borderId="90" xfId="0" applyFont="1" applyFill="1" applyBorder="1" applyAlignment="1">
      <alignment horizontal="left" vertical="center" wrapText="1"/>
    </xf>
    <xf numFmtId="0" fontId="21" fillId="4" borderId="91" xfId="0" applyFont="1" applyFill="1" applyBorder="1" applyAlignment="1">
      <alignment horizontal="left" vertical="center" wrapText="1"/>
    </xf>
    <xf numFmtId="0" fontId="21" fillId="3" borderId="75" xfId="2" applyFont="1" applyFill="1" applyBorder="1" applyAlignment="1">
      <alignment horizontal="left" vertical="center" wrapText="1"/>
    </xf>
    <xf numFmtId="0" fontId="21" fillId="3" borderId="5" xfId="2" applyFont="1" applyFill="1" applyBorder="1" applyAlignment="1">
      <alignment horizontal="left" vertical="center" wrapText="1"/>
    </xf>
    <xf numFmtId="0" fontId="21" fillId="3" borderId="78" xfId="2" applyFont="1" applyFill="1" applyBorder="1" applyAlignment="1">
      <alignment horizontal="left" vertical="center" wrapText="1"/>
    </xf>
    <xf numFmtId="2" fontId="81" fillId="0" borderId="11" xfId="0" applyNumberFormat="1" applyFont="1" applyBorder="1" applyAlignment="1">
      <alignment horizontal="left" vertical="center"/>
    </xf>
    <xf numFmtId="49" fontId="50" fillId="6" borderId="76" xfId="3" applyNumberFormat="1" applyFont="1" applyFill="1" applyBorder="1" applyAlignment="1">
      <alignment horizontal="left" vertical="center" wrapText="1"/>
    </xf>
    <xf numFmtId="49" fontId="50" fillId="6" borderId="72" xfId="3" applyNumberFormat="1" applyFont="1" applyFill="1" applyBorder="1" applyAlignment="1">
      <alignment horizontal="left" vertical="center" wrapText="1"/>
    </xf>
    <xf numFmtId="164" fontId="82" fillId="8" borderId="24" xfId="3" applyNumberFormat="1" applyFont="1" applyFill="1" applyBorder="1" applyAlignment="1">
      <alignment horizontal="right" vertical="center" wrapText="1"/>
    </xf>
    <xf numFmtId="164" fontId="82" fillId="8" borderId="66" xfId="3" applyNumberFormat="1" applyFont="1" applyFill="1" applyBorder="1" applyAlignment="1">
      <alignment horizontal="right" vertical="center" wrapText="1"/>
    </xf>
    <xf numFmtId="0" fontId="71" fillId="10" borderId="64" xfId="0" applyFont="1" applyFill="1" applyBorder="1" applyAlignment="1">
      <alignment horizontal="left" vertical="center" wrapText="1"/>
    </xf>
    <xf numFmtId="0" fontId="71" fillId="10" borderId="1" xfId="0" applyFont="1" applyFill="1" applyBorder="1" applyAlignment="1">
      <alignment horizontal="left" vertical="center" wrapText="1"/>
    </xf>
    <xf numFmtId="0" fontId="71" fillId="10" borderId="9" xfId="0" applyFont="1" applyFill="1" applyBorder="1" applyAlignment="1">
      <alignment horizontal="left" vertical="center" wrapText="1"/>
    </xf>
    <xf numFmtId="2" fontId="79" fillId="2" borderId="45" xfId="0" applyNumberFormat="1" applyFont="1" applyFill="1" applyBorder="1" applyAlignment="1">
      <alignment horizontal="center" vertical="center" wrapText="1"/>
    </xf>
    <xf numFmtId="2" fontId="79" fillId="2" borderId="46" xfId="0" applyNumberFormat="1" applyFont="1" applyFill="1" applyBorder="1" applyAlignment="1">
      <alignment horizontal="center" vertical="center" wrapText="1"/>
    </xf>
    <xf numFmtId="0" fontId="21" fillId="4" borderId="82" xfId="0" applyFont="1" applyFill="1" applyBorder="1" applyAlignment="1">
      <alignment horizontal="left" vertical="center" wrapText="1"/>
    </xf>
    <xf numFmtId="0" fontId="21" fillId="4" borderId="83" xfId="0" applyFont="1" applyFill="1" applyBorder="1" applyAlignment="1">
      <alignment horizontal="left" vertical="center" wrapText="1"/>
    </xf>
    <xf numFmtId="2" fontId="96" fillId="4" borderId="71" xfId="0" applyNumberFormat="1" applyFont="1" applyFill="1" applyBorder="1" applyAlignment="1">
      <alignment horizontal="left" vertical="center"/>
    </xf>
    <xf numFmtId="2" fontId="96" fillId="4" borderId="73" xfId="0" applyNumberFormat="1" applyFont="1" applyFill="1" applyBorder="1" applyAlignment="1">
      <alignment horizontal="left" vertical="center"/>
    </xf>
    <xf numFmtId="2" fontId="96" fillId="4" borderId="28" xfId="0" applyNumberFormat="1" applyFont="1" applyFill="1" applyBorder="1" applyAlignment="1">
      <alignment horizontal="left" vertical="center"/>
    </xf>
    <xf numFmtId="2" fontId="96" fillId="4" borderId="74" xfId="0" applyNumberFormat="1" applyFont="1" applyFill="1" applyBorder="1" applyAlignment="1">
      <alignment horizontal="left" vertical="center"/>
    </xf>
    <xf numFmtId="0" fontId="71" fillId="4" borderId="11" xfId="0" applyFont="1" applyFill="1" applyBorder="1" applyAlignment="1">
      <alignment horizontal="left" vertical="center" wrapText="1"/>
    </xf>
    <xf numFmtId="0" fontId="71" fillId="4" borderId="0" xfId="0" applyFont="1" applyFill="1" applyBorder="1" applyAlignment="1">
      <alignment horizontal="left" vertical="center" wrapText="1"/>
    </xf>
    <xf numFmtId="0" fontId="7" fillId="3" borderId="0" xfId="1" applyFont="1" applyFill="1" applyBorder="1" applyAlignment="1">
      <alignment horizontal="left" vertical="top"/>
    </xf>
    <xf numFmtId="49" fontId="8" fillId="3" borderId="0" xfId="1" applyNumberFormat="1" applyFont="1" applyFill="1" applyBorder="1" applyAlignment="1">
      <alignment horizontal="center" vertical="top"/>
    </xf>
    <xf numFmtId="0" fontId="5" fillId="3" borderId="0" xfId="1" applyFont="1" applyFill="1" applyBorder="1" applyAlignment="1">
      <alignment horizontal="left" vertical="justify" wrapText="1"/>
    </xf>
    <xf numFmtId="0" fontId="6" fillId="3" borderId="0" xfId="1" applyFont="1" applyFill="1" applyBorder="1" applyAlignment="1">
      <alignment vertical="top" wrapText="1"/>
    </xf>
    <xf numFmtId="0" fontId="5" fillId="3" borderId="0" xfId="1" applyFont="1" applyFill="1" applyBorder="1" applyAlignment="1">
      <alignment horizontal="left" vertical="top" wrapText="1"/>
    </xf>
    <xf numFmtId="0" fontId="5" fillId="3" borderId="0" xfId="1" applyFont="1" applyFill="1" applyBorder="1" applyAlignment="1">
      <alignment vertical="top" wrapText="1"/>
    </xf>
    <xf numFmtId="0" fontId="17" fillId="3" borderId="0" xfId="1" applyFont="1" applyFill="1" applyBorder="1" applyAlignment="1">
      <alignment horizontal="left" vertical="top" wrapText="1"/>
    </xf>
    <xf numFmtId="0" fontId="28" fillId="3" borderId="0" xfId="1" applyFont="1" applyFill="1" applyBorder="1" applyAlignment="1">
      <alignment horizontal="left" vertical="top" wrapText="1"/>
    </xf>
    <xf numFmtId="0" fontId="5" fillId="3" borderId="0" xfId="1" applyFont="1" applyFill="1" applyBorder="1" applyAlignment="1">
      <alignment horizontal="center" vertical="top" wrapText="1"/>
    </xf>
    <xf numFmtId="0" fontId="12" fillId="3" borderId="0" xfId="1" applyFont="1" applyFill="1" applyBorder="1" applyAlignment="1">
      <alignment horizontal="left" vertical="top" wrapText="1"/>
    </xf>
    <xf numFmtId="0" fontId="6" fillId="3" borderId="0" xfId="1" applyFont="1" applyFill="1" applyBorder="1" applyAlignment="1">
      <alignment horizontal="left" vertical="top" wrapText="1"/>
    </xf>
    <xf numFmtId="0" fontId="16" fillId="3" borderId="0" xfId="1" applyFont="1" applyFill="1" applyBorder="1" applyAlignment="1">
      <alignment vertical="top" wrapText="1"/>
    </xf>
    <xf numFmtId="0" fontId="17" fillId="3" borderId="0" xfId="1" applyFont="1" applyFill="1" applyBorder="1" applyAlignment="1">
      <alignment horizontal="left" vertical="justify" wrapText="1"/>
    </xf>
    <xf numFmtId="0" fontId="5" fillId="3" borderId="0" xfId="1" applyFont="1" applyFill="1" applyBorder="1" applyAlignment="1">
      <alignment horizontal="justify" vertical="top" wrapText="1"/>
    </xf>
    <xf numFmtId="0" fontId="5" fillId="3" borderId="0" xfId="1" applyFont="1" applyFill="1" applyBorder="1" applyAlignment="1">
      <alignment horizontal="left" vertical="top"/>
    </xf>
    <xf numFmtId="0" fontId="6" fillId="3" borderId="0" xfId="2" applyFont="1" applyFill="1" applyAlignment="1">
      <alignment horizontal="left" vertical="top" wrapText="1"/>
    </xf>
    <xf numFmtId="49" fontId="5" fillId="3" borderId="0" xfId="1" applyNumberFormat="1" applyFont="1" applyFill="1" applyBorder="1" applyAlignment="1">
      <alignment horizontal="left" vertical="top" wrapText="1"/>
    </xf>
    <xf numFmtId="49" fontId="19" fillId="3" borderId="0" xfId="1" applyNumberFormat="1" applyFont="1" applyFill="1" applyBorder="1" applyAlignment="1">
      <alignment horizontal="left" vertical="top" wrapText="1"/>
    </xf>
    <xf numFmtId="49" fontId="5" fillId="3" borderId="0" xfId="1" applyNumberFormat="1" applyFont="1" applyFill="1" applyBorder="1" applyAlignment="1">
      <alignment vertical="top" wrapText="1"/>
    </xf>
    <xf numFmtId="0" fontId="68" fillId="12" borderId="55" xfId="0" applyFont="1" applyFill="1" applyBorder="1" applyAlignment="1">
      <alignment vertical="center" wrapText="1"/>
    </xf>
    <xf numFmtId="0" fontId="71" fillId="10" borderId="54" xfId="0" applyFont="1" applyFill="1" applyBorder="1" applyAlignment="1">
      <alignment vertical="center" wrapText="1"/>
    </xf>
    <xf numFmtId="0" fontId="71" fillId="10" borderId="55" xfId="0" applyFont="1" applyFill="1" applyBorder="1" applyAlignment="1">
      <alignment vertical="center" wrapText="1"/>
    </xf>
    <xf numFmtId="0" fontId="82" fillId="0" borderId="93" xfId="3" applyFont="1" applyBorder="1" applyAlignment="1">
      <alignment horizontal="left" vertical="center" wrapText="1"/>
    </xf>
    <xf numFmtId="0" fontId="88" fillId="12" borderId="55" xfId="0" applyFont="1" applyFill="1" applyBorder="1" applyAlignment="1">
      <alignment vertical="center" wrapText="1"/>
    </xf>
    <xf numFmtId="0" fontId="70" fillId="0" borderId="0" xfId="0" applyFont="1" applyBorder="1" applyAlignment="1">
      <alignment vertical="center" wrapText="1"/>
    </xf>
    <xf numFmtId="0" fontId="6" fillId="3" borderId="0" xfId="2" applyFont="1" applyFill="1" applyAlignment="1">
      <alignment vertical="top" wrapText="1"/>
    </xf>
    <xf numFmtId="0" fontId="4" fillId="3" borderId="0" xfId="2" applyFont="1" applyFill="1" applyAlignment="1">
      <alignment horizontal="left" vertical="top"/>
    </xf>
    <xf numFmtId="0" fontId="16" fillId="3" borderId="0" xfId="2" applyFont="1" applyFill="1" applyAlignment="1">
      <alignment vertical="top" wrapText="1"/>
    </xf>
    <xf numFmtId="0" fontId="128" fillId="3" borderId="0" xfId="2" applyFont="1" applyFill="1" applyAlignment="1">
      <alignment vertical="top" wrapText="1"/>
    </xf>
    <xf numFmtId="0" fontId="120" fillId="3" borderId="0" xfId="2" applyFont="1" applyFill="1" applyAlignment="1">
      <alignment vertical="top" wrapText="1"/>
    </xf>
    <xf numFmtId="0" fontId="7" fillId="3" borderId="0" xfId="2" applyFont="1" applyFill="1" applyAlignment="1">
      <alignment horizontal="left" vertical="top"/>
    </xf>
    <xf numFmtId="0" fontId="9" fillId="3" borderId="0" xfId="2" applyFont="1" applyFill="1" applyAlignment="1">
      <alignment horizontal="justify" vertical="top" wrapText="1"/>
    </xf>
    <xf numFmtId="0" fontId="112" fillId="3" borderId="0" xfId="2" applyFont="1" applyFill="1" applyAlignment="1">
      <alignment horizontal="left" vertical="top" wrapText="1"/>
    </xf>
    <xf numFmtId="0" fontId="112" fillId="3" borderId="0" xfId="2" applyFont="1" applyFill="1" applyAlignment="1">
      <alignment horizontal="left" vertical="top"/>
    </xf>
    <xf numFmtId="0" fontId="116" fillId="3" borderId="0" xfId="2" applyFont="1" applyFill="1" applyAlignment="1">
      <alignment horizontal="left" vertical="top" wrapText="1"/>
    </xf>
    <xf numFmtId="0" fontId="6" fillId="3" borderId="0" xfId="1" applyFont="1" applyFill="1" applyAlignment="1">
      <alignment vertical="top" wrapText="1"/>
    </xf>
    <xf numFmtId="0" fontId="101" fillId="15" borderId="0" xfId="6" applyFont="1" applyFill="1" applyBorder="1" applyAlignment="1">
      <alignment vertical="top" wrapText="1"/>
    </xf>
    <xf numFmtId="164" fontId="21" fillId="3" borderId="97" xfId="2" applyNumberFormat="1" applyFont="1" applyFill="1" applyBorder="1" applyAlignment="1">
      <alignment horizontal="right" vertical="center"/>
    </xf>
    <xf numFmtId="164" fontId="21" fillId="3" borderId="98" xfId="2" applyNumberFormat="1" applyFont="1" applyFill="1" applyBorder="1" applyAlignment="1">
      <alignment horizontal="right" vertical="center"/>
    </xf>
    <xf numFmtId="164" fontId="21" fillId="3" borderId="99" xfId="2" applyNumberFormat="1" applyFont="1" applyFill="1" applyBorder="1" applyAlignment="1">
      <alignment horizontal="right" vertical="center"/>
    </xf>
    <xf numFmtId="164" fontId="21" fillId="3" borderId="101" xfId="2" applyNumberFormat="1" applyFont="1" applyFill="1" applyBorder="1" applyAlignment="1">
      <alignment horizontal="right" vertical="center"/>
    </xf>
    <xf numFmtId="164" fontId="21" fillId="3" borderId="5" xfId="2" applyNumberFormat="1" applyFont="1" applyFill="1" applyBorder="1" applyAlignment="1">
      <alignment horizontal="right" vertical="center"/>
    </xf>
    <xf numFmtId="164" fontId="21" fillId="3" borderId="102" xfId="2" applyNumberFormat="1" applyFont="1" applyFill="1" applyBorder="1" applyAlignment="1">
      <alignment horizontal="right" vertical="center"/>
    </xf>
    <xf numFmtId="164" fontId="21" fillId="3" borderId="103" xfId="2" applyNumberFormat="1" applyFont="1" applyFill="1" applyBorder="1" applyAlignment="1">
      <alignment horizontal="right" vertical="center"/>
    </xf>
    <xf numFmtId="164" fontId="21" fillId="3" borderId="104" xfId="2" applyNumberFormat="1" applyFont="1" applyFill="1" applyBorder="1" applyAlignment="1">
      <alignment horizontal="right" vertical="center"/>
    </xf>
    <xf numFmtId="164" fontId="21" fillId="3" borderId="105" xfId="2" applyNumberFormat="1" applyFont="1" applyFill="1" applyBorder="1" applyAlignment="1">
      <alignment horizontal="right" vertical="center"/>
    </xf>
    <xf numFmtId="164" fontId="30" fillId="3" borderId="107" xfId="2" applyNumberFormat="1" applyFont="1" applyFill="1" applyBorder="1" applyAlignment="1">
      <alignment horizontal="right" vertical="center"/>
    </xf>
    <xf numFmtId="164" fontId="30" fillId="3" borderId="1" xfId="2" applyNumberFormat="1" applyFont="1" applyFill="1" applyBorder="1" applyAlignment="1">
      <alignment horizontal="right" vertical="center"/>
    </xf>
    <xf numFmtId="164" fontId="30" fillId="3" borderId="9" xfId="2" applyNumberFormat="1" applyFont="1" applyFill="1" applyBorder="1" applyAlignment="1">
      <alignment horizontal="right" vertical="center"/>
    </xf>
    <xf numFmtId="164" fontId="30" fillId="3" borderId="110" xfId="2" applyNumberFormat="1" applyFont="1" applyFill="1" applyBorder="1" applyAlignment="1">
      <alignment horizontal="right" vertical="center"/>
    </xf>
    <xf numFmtId="164" fontId="30" fillId="3" borderId="93" xfId="2" applyNumberFormat="1" applyFont="1" applyFill="1" applyBorder="1" applyAlignment="1">
      <alignment horizontal="right" vertical="center"/>
    </xf>
    <xf numFmtId="164" fontId="30" fillId="3" borderId="111" xfId="2" applyNumberFormat="1" applyFont="1" applyFill="1" applyBorder="1" applyAlignment="1">
      <alignment horizontal="right" vertical="center"/>
    </xf>
    <xf numFmtId="0" fontId="28" fillId="4" borderId="0" xfId="2" applyFont="1" applyFill="1" applyAlignment="1">
      <alignment horizontal="left" vertical="center"/>
    </xf>
    <xf numFmtId="164" fontId="21" fillId="3" borderId="108" xfId="2" applyNumberFormat="1" applyFont="1" applyFill="1" applyBorder="1" applyAlignment="1">
      <alignment horizontal="right" vertical="center"/>
    </xf>
    <xf numFmtId="164" fontId="21" fillId="3" borderId="11" xfId="2" applyNumberFormat="1" applyFont="1" applyFill="1" applyBorder="1" applyAlignment="1">
      <alignment horizontal="right" vertical="center"/>
    </xf>
    <xf numFmtId="164" fontId="21" fillId="3" borderId="109" xfId="2" applyNumberFormat="1" applyFont="1" applyFill="1" applyBorder="1" applyAlignment="1">
      <alignment horizontal="right" vertical="center"/>
    </xf>
  </cellXfs>
  <cellStyles count="7">
    <cellStyle name="Excel Built-in Normal" xfId="1"/>
    <cellStyle name="Excel Built-in Normal 1" xfId="2"/>
    <cellStyle name="Header" xfId="5"/>
    <cellStyle name="Normální" xfId="0" builtinId="0"/>
    <cellStyle name="Normální 2" xfId="4"/>
    <cellStyle name="Normální 3" xfId="3"/>
    <cellStyle name="Normální 4"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7"/>
  <sheetViews>
    <sheetView workbookViewId="0">
      <selection activeCell="E23" sqref="E23"/>
    </sheetView>
  </sheetViews>
  <sheetFormatPr defaultRowHeight="15" x14ac:dyDescent="0.25"/>
  <cols>
    <col min="1" max="1" width="7.7109375" style="30" customWidth="1"/>
    <col min="2" max="2" width="33.7109375" style="30" customWidth="1"/>
    <col min="3" max="4" width="19.7109375" style="30" customWidth="1"/>
    <col min="5" max="5" width="19.7109375" style="31" customWidth="1"/>
  </cols>
  <sheetData>
    <row r="1" spans="1:5" s="1" customFormat="1" x14ac:dyDescent="0.25">
      <c r="A1" s="30"/>
      <c r="B1" s="30"/>
      <c r="C1" s="30"/>
      <c r="D1" s="30"/>
      <c r="E1" s="31"/>
    </row>
    <row r="2" spans="1:5" s="1" customFormat="1" ht="21" customHeight="1" x14ac:dyDescent="0.25">
      <c r="A2" s="32" t="s">
        <v>108</v>
      </c>
      <c r="B2" s="33"/>
      <c r="C2" s="33"/>
      <c r="D2" s="33"/>
      <c r="E2" s="34"/>
    </row>
    <row r="3" spans="1:5" ht="15.75" customHeight="1" x14ac:dyDescent="0.25">
      <c r="A3" s="35"/>
    </row>
    <row r="4" spans="1:5" ht="15.75" customHeight="1" x14ac:dyDescent="0.25">
      <c r="A4" s="456" t="s">
        <v>109</v>
      </c>
      <c r="B4" s="456"/>
      <c r="C4" s="456"/>
      <c r="D4" s="456"/>
    </row>
    <row r="5" spans="1:5" ht="15.75" customHeight="1" thickBot="1" x14ac:dyDescent="0.3">
      <c r="A5" s="36" t="s">
        <v>254</v>
      </c>
      <c r="E5" s="31">
        <v>76000000</v>
      </c>
    </row>
    <row r="6" spans="1:5" ht="15.75" customHeight="1" x14ac:dyDescent="0.25">
      <c r="A6" s="457" t="s">
        <v>110</v>
      </c>
      <c r="B6" s="457"/>
      <c r="C6" s="457"/>
      <c r="D6" s="457"/>
      <c r="E6" s="37">
        <f>SUM(E5:E5)</f>
        <v>76000000</v>
      </c>
    </row>
    <row r="7" spans="1:5" ht="15.75" customHeight="1" x14ac:dyDescent="0.25">
      <c r="A7" s="38"/>
    </row>
    <row r="8" spans="1:5" ht="15.75" customHeight="1" x14ac:dyDescent="0.25">
      <c r="A8" s="456" t="s">
        <v>111</v>
      </c>
      <c r="B8" s="456"/>
      <c r="C8" s="456"/>
      <c r="D8" s="456"/>
    </row>
    <row r="9" spans="1:5" ht="15.75" customHeight="1" thickBot="1" x14ac:dyDescent="0.3">
      <c r="A9" s="36" t="s">
        <v>254</v>
      </c>
      <c r="E9" s="31">
        <v>100000000</v>
      </c>
    </row>
    <row r="10" spans="1:5" ht="15.75" customHeight="1" x14ac:dyDescent="0.25">
      <c r="A10" s="457" t="s">
        <v>112</v>
      </c>
      <c r="B10" s="457"/>
      <c r="C10" s="457"/>
      <c r="D10" s="457"/>
      <c r="E10" s="37">
        <f>SUM(E9:E9)</f>
        <v>100000000</v>
      </c>
    </row>
    <row r="11" spans="1:5" ht="15.75" customHeight="1" x14ac:dyDescent="0.25">
      <c r="A11" s="38"/>
      <c r="E11" s="39"/>
    </row>
    <row r="12" spans="1:5" ht="15.75" customHeight="1" x14ac:dyDescent="0.25">
      <c r="A12" s="456" t="s">
        <v>113</v>
      </c>
      <c r="B12" s="456"/>
      <c r="C12" s="456"/>
      <c r="D12" s="456"/>
      <c r="E12" s="39"/>
    </row>
    <row r="13" spans="1:5" ht="15.75" customHeight="1" x14ac:dyDescent="0.25">
      <c r="A13" s="458" t="s">
        <v>255</v>
      </c>
      <c r="B13" s="458"/>
      <c r="C13" s="458"/>
      <c r="D13" s="458"/>
      <c r="E13" s="40">
        <v>7436980.1799999997</v>
      </c>
    </row>
    <row r="14" spans="1:5" ht="15.75" customHeight="1" x14ac:dyDescent="0.25">
      <c r="A14" s="458" t="s">
        <v>263</v>
      </c>
      <c r="B14" s="458"/>
      <c r="C14" s="458"/>
      <c r="D14" s="458"/>
      <c r="E14" s="40">
        <v>18051961.039999999</v>
      </c>
    </row>
    <row r="15" spans="1:5" ht="15.75" customHeight="1" thickBot="1" x14ac:dyDescent="0.3">
      <c r="A15" s="458" t="s">
        <v>256</v>
      </c>
      <c r="B15" s="458"/>
      <c r="C15" s="458"/>
      <c r="D15" s="458"/>
      <c r="E15" s="39">
        <v>-1488941.22</v>
      </c>
    </row>
    <row r="16" spans="1:5" ht="15.75" customHeight="1" x14ac:dyDescent="0.25">
      <c r="A16" s="459" t="s">
        <v>114</v>
      </c>
      <c r="B16" s="459"/>
      <c r="C16" s="459"/>
      <c r="D16" s="459"/>
      <c r="E16" s="37">
        <f>SUM(E13:E15)</f>
        <v>24000000</v>
      </c>
    </row>
    <row r="17" spans="1:5" ht="15.75" customHeight="1" x14ac:dyDescent="0.25"/>
    <row r="18" spans="1:5" ht="15.75" customHeight="1" x14ac:dyDescent="0.25"/>
    <row r="19" spans="1:5" ht="15.75" customHeight="1" x14ac:dyDescent="0.25"/>
    <row r="20" spans="1:5" ht="15.75" customHeight="1" thickBot="1" x14ac:dyDescent="0.3">
      <c r="A20" s="32" t="s">
        <v>115</v>
      </c>
      <c r="B20" s="33"/>
      <c r="C20" s="33"/>
      <c r="D20" s="33"/>
      <c r="E20" s="34"/>
    </row>
    <row r="21" spans="1:5" ht="15.75" customHeight="1" thickBot="1" x14ac:dyDescent="0.3">
      <c r="A21" s="460" t="s">
        <v>116</v>
      </c>
      <c r="B21" s="460"/>
      <c r="C21" s="41" t="s">
        <v>257</v>
      </c>
      <c r="D21" s="42"/>
      <c r="E21" s="43"/>
    </row>
    <row r="22" spans="1:5" ht="15.75" customHeight="1" x14ac:dyDescent="0.25">
      <c r="A22" s="461" t="s">
        <v>258</v>
      </c>
      <c r="B22" s="461"/>
      <c r="C22" s="44">
        <f>SUM(E6)</f>
        <v>76000000</v>
      </c>
      <c r="D22" s="45"/>
      <c r="E22" s="46"/>
    </row>
    <row r="23" spans="1:5" ht="15.75" customHeight="1" thickBot="1" x14ac:dyDescent="0.3">
      <c r="A23" s="462" t="s">
        <v>259</v>
      </c>
      <c r="B23" s="462"/>
      <c r="C23" s="47">
        <f>SUM(E10)</f>
        <v>100000000</v>
      </c>
      <c r="D23" s="45"/>
      <c r="E23" s="46"/>
    </row>
    <row r="24" spans="1:5" ht="15.75" customHeight="1" thickBot="1" x14ac:dyDescent="0.3">
      <c r="A24" s="455" t="s">
        <v>117</v>
      </c>
      <c r="B24" s="455"/>
      <c r="C24" s="48">
        <f>SUM(C22-C23)</f>
        <v>-24000000</v>
      </c>
      <c r="D24" s="49"/>
      <c r="E24" s="50"/>
    </row>
    <row r="25" spans="1:5" ht="15.75" customHeight="1" thickBot="1" x14ac:dyDescent="0.3">
      <c r="A25" s="51"/>
      <c r="B25" s="51"/>
      <c r="C25" s="51"/>
      <c r="D25" s="52"/>
      <c r="E25" s="53"/>
    </row>
    <row r="26" spans="1:5" ht="15.75" customHeight="1" thickBot="1" x14ac:dyDescent="0.3">
      <c r="A26" s="465" t="s">
        <v>118</v>
      </c>
      <c r="B26" s="465"/>
      <c r="C26" s="41" t="s">
        <v>257</v>
      </c>
      <c r="D26" s="42"/>
      <c r="E26" s="43"/>
    </row>
    <row r="27" spans="1:5" ht="25.5" customHeight="1" x14ac:dyDescent="0.25">
      <c r="A27" s="54" t="s">
        <v>119</v>
      </c>
      <c r="B27" s="55" t="s">
        <v>120</v>
      </c>
      <c r="C27" s="194">
        <f>SUM(E13)</f>
        <v>7436980.1799999997</v>
      </c>
      <c r="D27" s="57"/>
      <c r="E27" s="58"/>
    </row>
    <row r="28" spans="1:5" ht="25.5" customHeight="1" x14ac:dyDescent="0.25">
      <c r="A28" s="54" t="s">
        <v>200</v>
      </c>
      <c r="B28" s="55" t="s">
        <v>129</v>
      </c>
      <c r="C28" s="56">
        <f>SUM(E14)</f>
        <v>18051961.039999999</v>
      </c>
      <c r="D28" s="57"/>
      <c r="E28" s="58"/>
    </row>
    <row r="29" spans="1:5" ht="25.5" customHeight="1" x14ac:dyDescent="0.25">
      <c r="A29" s="54" t="s">
        <v>121</v>
      </c>
      <c r="B29" s="55" t="s">
        <v>122</v>
      </c>
      <c r="C29" s="200">
        <v>-1488941.22</v>
      </c>
      <c r="D29" s="45"/>
      <c r="E29" s="46"/>
    </row>
    <row r="30" spans="1:5" ht="15.75" customHeight="1" thickBot="1" x14ac:dyDescent="0.3">
      <c r="A30" s="59" t="s">
        <v>123</v>
      </c>
      <c r="B30" s="60" t="s">
        <v>124</v>
      </c>
      <c r="C30" s="61">
        <v>0</v>
      </c>
      <c r="D30" s="57"/>
      <c r="E30" s="58"/>
    </row>
    <row r="31" spans="1:5" ht="15.75" customHeight="1" thickBot="1" x14ac:dyDescent="0.3">
      <c r="A31" s="465" t="s">
        <v>125</v>
      </c>
      <c r="B31" s="465"/>
      <c r="C31" s="48">
        <f>SUM(C27:C30)</f>
        <v>24000000</v>
      </c>
      <c r="D31" s="49"/>
      <c r="E31" s="50"/>
    </row>
    <row r="32" spans="1:5" ht="15.75" customHeight="1" thickBot="1" x14ac:dyDescent="0.3">
      <c r="A32" s="62"/>
      <c r="B32" s="62"/>
      <c r="C32" s="63"/>
      <c r="D32" s="63"/>
      <c r="E32" s="64"/>
    </row>
    <row r="33" spans="1:5" ht="15.75" customHeight="1" thickBot="1" x14ac:dyDescent="0.3">
      <c r="A33" s="465" t="s">
        <v>126</v>
      </c>
      <c r="B33" s="465"/>
      <c r="C33" s="41" t="s">
        <v>257</v>
      </c>
      <c r="D33" s="42"/>
      <c r="E33" s="43"/>
    </row>
    <row r="34" spans="1:5" ht="15.75" customHeight="1" x14ac:dyDescent="0.25">
      <c r="A34" s="466" t="s">
        <v>127</v>
      </c>
      <c r="B34" s="466"/>
      <c r="C34" s="65">
        <f>SUM(C22+C27+C28)</f>
        <v>101488941.22</v>
      </c>
      <c r="D34" s="45"/>
      <c r="E34" s="46"/>
    </row>
    <row r="35" spans="1:5" ht="15.75" customHeight="1" thickBot="1" x14ac:dyDescent="0.3">
      <c r="A35" s="467" t="s">
        <v>128</v>
      </c>
      <c r="B35" s="467"/>
      <c r="C35" s="66">
        <f>SUM(C23-C29)</f>
        <v>101488941.22</v>
      </c>
      <c r="D35" s="468"/>
      <c r="E35" s="468"/>
    </row>
    <row r="36" spans="1:5" ht="15.75" customHeight="1" thickBot="1" x14ac:dyDescent="0.3">
      <c r="A36" s="62"/>
      <c r="B36" s="62"/>
      <c r="C36" s="67">
        <f>SUM(C34-C35)</f>
        <v>0</v>
      </c>
      <c r="D36" s="463"/>
      <c r="E36" s="463"/>
    </row>
    <row r="37" spans="1:5" ht="15.75" customHeight="1" x14ac:dyDescent="0.25"/>
    <row r="38" spans="1:5" ht="15.75" customHeight="1" x14ac:dyDescent="0.25">
      <c r="A38" s="464" t="s">
        <v>100</v>
      </c>
      <c r="B38" s="464"/>
      <c r="C38" s="464"/>
      <c r="D38" s="464"/>
      <c r="E38" s="68"/>
    </row>
    <row r="39" spans="1:5" ht="15.75" customHeight="1" x14ac:dyDescent="0.25"/>
    <row r="40" spans="1:5" ht="15.75" customHeight="1" x14ac:dyDescent="0.25"/>
    <row r="41" spans="1:5" ht="15.75" customHeight="1" x14ac:dyDescent="0.25"/>
    <row r="42" spans="1:5" ht="15.75" customHeight="1" x14ac:dyDescent="0.25"/>
    <row r="43" spans="1:5" ht="15.75" customHeight="1" x14ac:dyDescent="0.25"/>
    <row r="44" spans="1:5" ht="15.75" customHeight="1" x14ac:dyDescent="0.25"/>
    <row r="45" spans="1:5" ht="15.75" customHeight="1" x14ac:dyDescent="0.25"/>
    <row r="46" spans="1:5" ht="15.75" customHeight="1" x14ac:dyDescent="0.25"/>
    <row r="47" spans="1:5" ht="16.350000000000001" customHeight="1" x14ac:dyDescent="0.25"/>
    <row r="48" spans="1:5" ht="16.350000000000001" customHeight="1" x14ac:dyDescent="0.25"/>
    <row r="49" ht="16.350000000000001" customHeight="1" x14ac:dyDescent="0.25"/>
    <row r="50" ht="16.350000000000001" customHeight="1" x14ac:dyDescent="0.25"/>
    <row r="51" ht="16.350000000000001" customHeight="1" x14ac:dyDescent="0.25"/>
    <row r="52" ht="16.350000000000001" customHeight="1" x14ac:dyDescent="0.25"/>
    <row r="53" ht="16.350000000000001" customHeight="1" x14ac:dyDescent="0.25"/>
    <row r="54" ht="16.350000000000001" customHeight="1" x14ac:dyDescent="0.25"/>
    <row r="55" ht="16.350000000000001" customHeight="1" x14ac:dyDescent="0.25"/>
    <row r="56" ht="16.350000000000001" customHeight="1" x14ac:dyDescent="0.25"/>
    <row r="57" ht="16.350000000000001" customHeight="1" x14ac:dyDescent="0.25"/>
    <row r="58" ht="16.350000000000001" customHeight="1" x14ac:dyDescent="0.25"/>
    <row r="59" ht="16.350000000000001" customHeight="1" x14ac:dyDescent="0.25"/>
    <row r="60" ht="16.350000000000001" customHeight="1" x14ac:dyDescent="0.25"/>
    <row r="61" ht="16.350000000000001" customHeight="1" x14ac:dyDescent="0.25"/>
    <row r="62" ht="16.350000000000001" customHeight="1" x14ac:dyDescent="0.25"/>
    <row r="63" ht="16.350000000000001" customHeight="1" x14ac:dyDescent="0.25"/>
    <row r="64" ht="16.350000000000001" customHeight="1" x14ac:dyDescent="0.25"/>
    <row r="65" ht="16.350000000000001" customHeight="1" x14ac:dyDescent="0.25"/>
    <row r="66" ht="16.350000000000001" customHeight="1" x14ac:dyDescent="0.25"/>
    <row r="67" ht="16.350000000000001" customHeight="1" x14ac:dyDescent="0.25"/>
    <row r="68" ht="16.350000000000001" customHeight="1" x14ac:dyDescent="0.25"/>
    <row r="69" ht="16.350000000000001" customHeight="1" x14ac:dyDescent="0.25"/>
    <row r="70" ht="16.350000000000001" customHeight="1" x14ac:dyDescent="0.25"/>
    <row r="71" ht="16.350000000000001" customHeight="1" x14ac:dyDescent="0.25"/>
    <row r="72" ht="16.350000000000001" customHeight="1" x14ac:dyDescent="0.25"/>
    <row r="73" ht="16.350000000000001" customHeight="1" x14ac:dyDescent="0.25"/>
    <row r="74" ht="16.350000000000001" customHeight="1" x14ac:dyDescent="0.25"/>
    <row r="75" ht="16.350000000000001" customHeight="1" x14ac:dyDescent="0.25"/>
    <row r="76" ht="16.350000000000001" customHeight="1" x14ac:dyDescent="0.25"/>
    <row r="77" ht="16.350000000000001" customHeight="1" x14ac:dyDescent="0.25"/>
    <row r="78" ht="16.350000000000001" customHeight="1" x14ac:dyDescent="0.25"/>
    <row r="79" ht="16.350000000000001" customHeight="1" x14ac:dyDescent="0.25"/>
    <row r="80" ht="16.350000000000001" customHeight="1" x14ac:dyDescent="0.25"/>
    <row r="81" ht="16.350000000000001" customHeight="1" x14ac:dyDescent="0.25"/>
    <row r="82" ht="16.350000000000001" customHeight="1" x14ac:dyDescent="0.25"/>
    <row r="83" ht="16.350000000000001" customHeight="1" x14ac:dyDescent="0.25"/>
    <row r="84" ht="16.350000000000001" customHeight="1" x14ac:dyDescent="0.25"/>
    <row r="85" ht="16.350000000000001" customHeight="1" x14ac:dyDescent="0.25"/>
    <row r="86" ht="16.350000000000001" customHeight="1" x14ac:dyDescent="0.25"/>
    <row r="87" ht="16.350000000000001" customHeight="1" x14ac:dyDescent="0.25"/>
    <row r="88" ht="16.350000000000001" customHeight="1" x14ac:dyDescent="0.25"/>
    <row r="89" ht="16.350000000000001" customHeight="1" x14ac:dyDescent="0.25"/>
    <row r="90" ht="16.350000000000001"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spans="1:5" ht="15.75" customHeight="1" x14ac:dyDescent="0.25"/>
    <row r="114" spans="1:5" s="11" customFormat="1" ht="15.75" customHeight="1" x14ac:dyDescent="0.25">
      <c r="A114" s="30"/>
      <c r="B114" s="30"/>
      <c r="C114" s="30"/>
      <c r="D114" s="30"/>
      <c r="E114" s="31"/>
    </row>
    <row r="117" spans="1:5" s="29" customFormat="1" x14ac:dyDescent="0.25">
      <c r="A117" s="30"/>
      <c r="B117" s="30"/>
      <c r="C117" s="30"/>
      <c r="D117" s="30"/>
      <c r="E117" s="31"/>
    </row>
  </sheetData>
  <mergeCells count="21">
    <mergeCell ref="D36:E36"/>
    <mergeCell ref="A38:D38"/>
    <mergeCell ref="A26:B26"/>
    <mergeCell ref="A31:B31"/>
    <mergeCell ref="A33:B33"/>
    <mergeCell ref="A34:B34"/>
    <mergeCell ref="A35:B35"/>
    <mergeCell ref="D35:E35"/>
    <mergeCell ref="A24:B24"/>
    <mergeCell ref="A4:D4"/>
    <mergeCell ref="A6:D6"/>
    <mergeCell ref="A8:D8"/>
    <mergeCell ref="A10:D10"/>
    <mergeCell ref="A12:D12"/>
    <mergeCell ref="A13:D13"/>
    <mergeCell ref="A15:D15"/>
    <mergeCell ref="A16:D16"/>
    <mergeCell ref="A21:B21"/>
    <mergeCell ref="A22:B22"/>
    <mergeCell ref="A23:B23"/>
    <mergeCell ref="A14:D14"/>
  </mergeCells>
  <pageMargins left="0" right="0" top="1.1811023622047245" bottom="0.98425196850393704" header="0.39370078740157483" footer="0.59055118110236227"/>
  <pageSetup paperSize="9" fitToWidth="0" fitToHeight="0" orientation="portrait" r:id="rId1"/>
  <headerFooter>
    <oddHeader>&amp;L&amp;"-,Tučné"&amp;14MĚSTO Štíty&amp;"-,Obyčejné"
&amp;"-,Tučné"&amp;8IČO: 00303453
DIČ: CZ00303453&amp;C&amp;"-,Tučné"&amp;14ROZPOČET SCHVÁLENÝ
&amp;RRok 2023</oddHeader>
    <oddFooter>&amp;C&amp;A&amp;R&amp;P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0"/>
  <sheetViews>
    <sheetView topLeftCell="A7" workbookViewId="0">
      <selection activeCell="I14" sqref="I14"/>
    </sheetView>
  </sheetViews>
  <sheetFormatPr defaultRowHeight="15" x14ac:dyDescent="0.25"/>
  <cols>
    <col min="1" max="2" width="5.28515625" style="126" customWidth="1"/>
    <col min="3" max="3" width="42.7109375" style="126" customWidth="1"/>
    <col min="4" max="6" width="15.7109375" style="126" customWidth="1"/>
    <col min="7" max="14" width="9.140625" style="119"/>
  </cols>
  <sheetData>
    <row r="1" spans="1:6" x14ac:dyDescent="0.25">
      <c r="A1" s="474"/>
      <c r="B1" s="474"/>
      <c r="C1" s="474"/>
      <c r="D1" s="474"/>
      <c r="E1" s="474"/>
    </row>
    <row r="2" spans="1:6" ht="17.25" thickBot="1" x14ac:dyDescent="0.3">
      <c r="A2" s="120" t="s">
        <v>0</v>
      </c>
      <c r="B2" s="121"/>
      <c r="C2" s="122"/>
      <c r="D2" s="123"/>
      <c r="E2" s="124"/>
      <c r="F2" s="125"/>
    </row>
    <row r="3" spans="1:6" ht="20.25" customHeight="1" thickBot="1" x14ac:dyDescent="0.3">
      <c r="A3" s="146" t="s">
        <v>1</v>
      </c>
      <c r="B3" s="147" t="s">
        <v>2</v>
      </c>
      <c r="C3" s="148" t="s">
        <v>3</v>
      </c>
      <c r="D3" s="149" t="s">
        <v>219</v>
      </c>
      <c r="E3" s="149" t="s">
        <v>220</v>
      </c>
      <c r="F3" s="150" t="s">
        <v>218</v>
      </c>
    </row>
    <row r="4" spans="1:6" ht="16.5" customHeight="1" x14ac:dyDescent="0.25">
      <c r="A4" s="135">
        <v>0</v>
      </c>
      <c r="B4" s="136">
        <v>1111</v>
      </c>
      <c r="C4" s="137" t="s">
        <v>138</v>
      </c>
      <c r="D4" s="138">
        <v>6024000</v>
      </c>
      <c r="E4" s="138">
        <v>6023189.0700000003</v>
      </c>
      <c r="F4" s="151">
        <v>6000000</v>
      </c>
    </row>
    <row r="5" spans="1:6" ht="16.5" customHeight="1" x14ac:dyDescent="0.25">
      <c r="A5" s="127">
        <v>0</v>
      </c>
      <c r="B5" s="128">
        <v>1112</v>
      </c>
      <c r="C5" s="129" t="s">
        <v>140</v>
      </c>
      <c r="D5" s="130">
        <v>530000</v>
      </c>
      <c r="E5" s="130">
        <v>528678.23</v>
      </c>
      <c r="F5" s="152">
        <v>550000</v>
      </c>
    </row>
    <row r="6" spans="1:6" ht="16.5" customHeight="1" x14ac:dyDescent="0.25">
      <c r="A6" s="127">
        <v>0</v>
      </c>
      <c r="B6" s="128">
        <v>1113</v>
      </c>
      <c r="C6" s="129" t="s">
        <v>141</v>
      </c>
      <c r="D6" s="130">
        <v>1176000</v>
      </c>
      <c r="E6" s="130">
        <v>1175195.72</v>
      </c>
      <c r="F6" s="152">
        <v>1200000</v>
      </c>
    </row>
    <row r="7" spans="1:6" ht="16.5" customHeight="1" x14ac:dyDescent="0.25">
      <c r="A7" s="127">
        <v>0</v>
      </c>
      <c r="B7" s="128">
        <v>1121</v>
      </c>
      <c r="C7" s="129" t="s">
        <v>142</v>
      </c>
      <c r="D7" s="130">
        <v>8900000</v>
      </c>
      <c r="E7" s="130">
        <v>8886826.2899999991</v>
      </c>
      <c r="F7" s="152">
        <v>9000000</v>
      </c>
    </row>
    <row r="8" spans="1:6" ht="16.5" customHeight="1" x14ac:dyDescent="0.25">
      <c r="A8" s="127">
        <v>0</v>
      </c>
      <c r="B8" s="128">
        <v>1122</v>
      </c>
      <c r="C8" s="129" t="s">
        <v>204</v>
      </c>
      <c r="D8" s="130">
        <v>2409010</v>
      </c>
      <c r="E8" s="130">
        <v>2409010</v>
      </c>
      <c r="F8" s="152">
        <v>0</v>
      </c>
    </row>
    <row r="9" spans="1:6" ht="16.5" customHeight="1" x14ac:dyDescent="0.25">
      <c r="A9" s="127">
        <v>0</v>
      </c>
      <c r="B9" s="128">
        <v>1211</v>
      </c>
      <c r="C9" s="129" t="s">
        <v>143</v>
      </c>
      <c r="D9" s="130">
        <v>20200000</v>
      </c>
      <c r="E9" s="130">
        <v>20183661.09</v>
      </c>
      <c r="F9" s="152">
        <v>20200000</v>
      </c>
    </row>
    <row r="10" spans="1:6" ht="16.5" customHeight="1" x14ac:dyDescent="0.25">
      <c r="A10" s="127">
        <v>0</v>
      </c>
      <c r="B10" s="128">
        <v>1334</v>
      </c>
      <c r="C10" s="129" t="s">
        <v>144</v>
      </c>
      <c r="D10" s="130">
        <v>1713</v>
      </c>
      <c r="E10" s="130">
        <v>1713</v>
      </c>
      <c r="F10" s="152">
        <v>2000</v>
      </c>
    </row>
    <row r="11" spans="1:6" ht="16.5" customHeight="1" x14ac:dyDescent="0.25">
      <c r="A11" s="127">
        <v>0</v>
      </c>
      <c r="B11" s="128">
        <v>1341</v>
      </c>
      <c r="C11" s="129" t="s">
        <v>157</v>
      </c>
      <c r="D11" s="130">
        <v>65000</v>
      </c>
      <c r="E11" s="130">
        <v>64678</v>
      </c>
      <c r="F11" s="152">
        <v>65000</v>
      </c>
    </row>
    <row r="12" spans="1:6" ht="16.5" customHeight="1" x14ac:dyDescent="0.25">
      <c r="A12" s="127">
        <v>0</v>
      </c>
      <c r="B12" s="128">
        <v>1342</v>
      </c>
      <c r="C12" s="129" t="s">
        <v>160</v>
      </c>
      <c r="D12" s="130">
        <v>50222</v>
      </c>
      <c r="E12" s="130">
        <v>50222</v>
      </c>
      <c r="F12" s="152">
        <v>50000</v>
      </c>
    </row>
    <row r="13" spans="1:6" ht="16.5" customHeight="1" x14ac:dyDescent="0.25">
      <c r="A13" s="127">
        <v>0</v>
      </c>
      <c r="B13" s="128">
        <v>1343</v>
      </c>
      <c r="C13" s="129" t="s">
        <v>205</v>
      </c>
      <c r="D13" s="130">
        <v>7400</v>
      </c>
      <c r="E13" s="130">
        <v>7400</v>
      </c>
      <c r="F13" s="152">
        <v>8000</v>
      </c>
    </row>
    <row r="14" spans="1:6" ht="16.5" customHeight="1" x14ac:dyDescent="0.25">
      <c r="A14" s="127">
        <v>0</v>
      </c>
      <c r="B14" s="128">
        <v>1345</v>
      </c>
      <c r="C14" s="129" t="s">
        <v>206</v>
      </c>
      <c r="D14" s="130">
        <v>1200000</v>
      </c>
      <c r="E14" s="130">
        <v>1155126.3600000001</v>
      </c>
      <c r="F14" s="152">
        <v>1200000</v>
      </c>
    </row>
    <row r="15" spans="1:6" ht="16.5" customHeight="1" x14ac:dyDescent="0.25">
      <c r="A15" s="127">
        <v>0</v>
      </c>
      <c r="B15" s="128">
        <v>1349</v>
      </c>
      <c r="C15" s="129" t="s">
        <v>164</v>
      </c>
      <c r="D15" s="130">
        <v>15000</v>
      </c>
      <c r="E15" s="130">
        <v>14865.6</v>
      </c>
      <c r="F15" s="152">
        <v>15000</v>
      </c>
    </row>
    <row r="16" spans="1:6" ht="16.5" customHeight="1" x14ac:dyDescent="0.25">
      <c r="A16" s="127">
        <v>0</v>
      </c>
      <c r="B16" s="128">
        <v>1356</v>
      </c>
      <c r="C16" s="129" t="s">
        <v>207</v>
      </c>
      <c r="D16" s="130">
        <v>23000</v>
      </c>
      <c r="E16" s="130">
        <v>22999.68</v>
      </c>
      <c r="F16" s="152">
        <v>23000</v>
      </c>
    </row>
    <row r="17" spans="1:7" ht="16.5" customHeight="1" x14ac:dyDescent="0.25">
      <c r="A17" s="127">
        <v>0</v>
      </c>
      <c r="B17" s="128">
        <v>1361</v>
      </c>
      <c r="C17" s="129" t="s">
        <v>166</v>
      </c>
      <c r="D17" s="130">
        <v>29000</v>
      </c>
      <c r="E17" s="130">
        <v>28820</v>
      </c>
      <c r="F17" s="152">
        <v>30000</v>
      </c>
    </row>
    <row r="18" spans="1:7" ht="16.5" customHeight="1" x14ac:dyDescent="0.25">
      <c r="A18" s="127">
        <v>0</v>
      </c>
      <c r="B18" s="128">
        <v>1381</v>
      </c>
      <c r="C18" s="129" t="s">
        <v>153</v>
      </c>
      <c r="D18" s="130">
        <v>290000</v>
      </c>
      <c r="E18" s="130">
        <v>285585</v>
      </c>
      <c r="F18" s="152">
        <v>300000</v>
      </c>
    </row>
    <row r="19" spans="1:7" ht="16.5" customHeight="1" x14ac:dyDescent="0.25">
      <c r="A19" s="127">
        <v>0</v>
      </c>
      <c r="B19" s="128">
        <v>1382</v>
      </c>
      <c r="C19" s="129" t="s">
        <v>156</v>
      </c>
      <c r="D19" s="130">
        <v>204.85</v>
      </c>
      <c r="E19" s="130">
        <v>204.85</v>
      </c>
      <c r="F19" s="152">
        <v>200</v>
      </c>
    </row>
    <row r="20" spans="1:7" ht="16.5" customHeight="1" x14ac:dyDescent="0.25">
      <c r="A20" s="127">
        <v>0</v>
      </c>
      <c r="B20" s="128">
        <v>1511</v>
      </c>
      <c r="C20" s="129" t="s">
        <v>151</v>
      </c>
      <c r="D20" s="130">
        <v>1740000</v>
      </c>
      <c r="E20" s="130">
        <v>1732726.3</v>
      </c>
      <c r="F20" s="152">
        <v>1800000</v>
      </c>
    </row>
    <row r="21" spans="1:7" ht="16.5" customHeight="1" x14ac:dyDescent="0.25">
      <c r="A21" s="127">
        <v>0</v>
      </c>
      <c r="B21" s="128">
        <v>4111</v>
      </c>
      <c r="C21" s="129" t="s">
        <v>249</v>
      </c>
      <c r="D21" s="130">
        <v>341550.2</v>
      </c>
      <c r="E21" s="130">
        <v>341550.2</v>
      </c>
      <c r="F21" s="152">
        <v>193000</v>
      </c>
    </row>
    <row r="22" spans="1:7" ht="16.5" customHeight="1" x14ac:dyDescent="0.25">
      <c r="A22" s="127">
        <v>0</v>
      </c>
      <c r="B22" s="128">
        <v>4112</v>
      </c>
      <c r="C22" s="129" t="s">
        <v>6</v>
      </c>
      <c r="D22" s="130">
        <v>748900</v>
      </c>
      <c r="E22" s="130">
        <v>748900</v>
      </c>
      <c r="F22" s="152">
        <v>789700</v>
      </c>
    </row>
    <row r="23" spans="1:7" ht="23.25" customHeight="1" x14ac:dyDescent="0.25">
      <c r="A23" s="127">
        <v>0</v>
      </c>
      <c r="B23" s="128">
        <v>4116</v>
      </c>
      <c r="C23" s="129" t="s">
        <v>310</v>
      </c>
      <c r="D23" s="130">
        <v>443283</v>
      </c>
      <c r="E23" s="130">
        <v>443283</v>
      </c>
      <c r="F23" s="190">
        <v>790810</v>
      </c>
      <c r="G23" s="196"/>
    </row>
    <row r="24" spans="1:7" ht="16.5" customHeight="1" x14ac:dyDescent="0.25">
      <c r="A24" s="127">
        <v>0</v>
      </c>
      <c r="B24" s="128">
        <v>4121</v>
      </c>
      <c r="C24" s="129" t="s">
        <v>7</v>
      </c>
      <c r="D24" s="130">
        <v>17500</v>
      </c>
      <c r="E24" s="130">
        <v>17500</v>
      </c>
      <c r="F24" s="152">
        <v>0</v>
      </c>
      <c r="G24" s="196"/>
    </row>
    <row r="25" spans="1:7" ht="16.5" customHeight="1" x14ac:dyDescent="0.25">
      <c r="A25" s="127">
        <v>0</v>
      </c>
      <c r="B25" s="128">
        <v>4122</v>
      </c>
      <c r="C25" s="129" t="s">
        <v>8</v>
      </c>
      <c r="D25" s="130">
        <v>91970.559999999998</v>
      </c>
      <c r="E25" s="130">
        <v>91970.559999999998</v>
      </c>
      <c r="F25" s="152">
        <v>0</v>
      </c>
    </row>
    <row r="26" spans="1:7" ht="16.5" customHeight="1" thickBot="1" x14ac:dyDescent="0.3">
      <c r="A26" s="131">
        <v>0</v>
      </c>
      <c r="B26" s="132">
        <v>4216</v>
      </c>
      <c r="C26" s="133" t="s">
        <v>208</v>
      </c>
      <c r="D26" s="134">
        <v>2000000</v>
      </c>
      <c r="E26" s="134">
        <v>2000000</v>
      </c>
      <c r="F26" s="153">
        <v>0</v>
      </c>
    </row>
    <row r="27" spans="1:7" ht="15.95" customHeight="1" thickBot="1" x14ac:dyDescent="0.3">
      <c r="A27" s="139">
        <v>0</v>
      </c>
      <c r="B27" s="475" t="s">
        <v>9</v>
      </c>
      <c r="C27" s="476"/>
      <c r="D27" s="140">
        <f>SUM(D4:D26)</f>
        <v>46303753.610000007</v>
      </c>
      <c r="E27" s="140">
        <f t="shared" ref="E27:F27" si="0">SUM(E4:E26)</f>
        <v>46214104.950000003</v>
      </c>
      <c r="F27" s="154">
        <f t="shared" si="0"/>
        <v>42216710</v>
      </c>
    </row>
    <row r="28" spans="1:7" ht="16.5" customHeight="1" x14ac:dyDescent="0.25">
      <c r="A28" s="135">
        <v>1032</v>
      </c>
      <c r="B28" s="136">
        <v>2111</v>
      </c>
      <c r="C28" s="137" t="s">
        <v>209</v>
      </c>
      <c r="D28" s="138">
        <v>9300000</v>
      </c>
      <c r="E28" s="138">
        <v>9272078.9800000004</v>
      </c>
      <c r="F28" s="151">
        <v>9000000</v>
      </c>
    </row>
    <row r="29" spans="1:7" ht="16.5" customHeight="1" x14ac:dyDescent="0.25">
      <c r="A29" s="127">
        <v>1032</v>
      </c>
      <c r="B29" s="128">
        <v>2112</v>
      </c>
      <c r="C29" s="129" t="s">
        <v>210</v>
      </c>
      <c r="D29" s="130">
        <v>1900000</v>
      </c>
      <c r="E29" s="130">
        <v>1851354.96</v>
      </c>
      <c r="F29" s="152">
        <v>2000000</v>
      </c>
    </row>
    <row r="30" spans="1:7" ht="16.5" customHeight="1" x14ac:dyDescent="0.25">
      <c r="A30" s="127">
        <v>1032</v>
      </c>
      <c r="B30" s="128">
        <v>2131</v>
      </c>
      <c r="C30" s="129" t="s">
        <v>169</v>
      </c>
      <c r="D30" s="130">
        <v>14490.42</v>
      </c>
      <c r="E30" s="130">
        <v>14490.42</v>
      </c>
      <c r="F30" s="152">
        <v>16133</v>
      </c>
    </row>
    <row r="31" spans="1:7" ht="16.5" customHeight="1" thickBot="1" x14ac:dyDescent="0.3">
      <c r="A31" s="131">
        <v>1032</v>
      </c>
      <c r="B31" s="132">
        <v>2324</v>
      </c>
      <c r="C31" s="133" t="s">
        <v>211</v>
      </c>
      <c r="D31" s="134">
        <v>5449.84</v>
      </c>
      <c r="E31" s="134">
        <v>5449.84</v>
      </c>
      <c r="F31" s="153">
        <v>474.32</v>
      </c>
    </row>
    <row r="32" spans="1:7" ht="16.5" customHeight="1" thickBot="1" x14ac:dyDescent="0.3">
      <c r="A32" s="139">
        <v>1032</v>
      </c>
      <c r="B32" s="475" t="s">
        <v>10</v>
      </c>
      <c r="C32" s="476"/>
      <c r="D32" s="140">
        <f>SUM(D28:D31)</f>
        <v>11219940.26</v>
      </c>
      <c r="E32" s="140">
        <f t="shared" ref="E32:F32" si="1">SUM(E28:E31)</f>
        <v>11143374.200000001</v>
      </c>
      <c r="F32" s="154">
        <f t="shared" si="1"/>
        <v>11016607.32</v>
      </c>
    </row>
    <row r="33" spans="1:6" ht="16.5" customHeight="1" x14ac:dyDescent="0.25">
      <c r="A33" s="135">
        <v>2143</v>
      </c>
      <c r="B33" s="136">
        <v>2111</v>
      </c>
      <c r="C33" s="137" t="s">
        <v>209</v>
      </c>
      <c r="D33" s="138">
        <v>6500</v>
      </c>
      <c r="E33" s="138">
        <v>6533</v>
      </c>
      <c r="F33" s="151">
        <v>7000</v>
      </c>
    </row>
    <row r="34" spans="1:6" ht="16.5" customHeight="1" thickBot="1" x14ac:dyDescent="0.3">
      <c r="A34" s="131">
        <v>2143</v>
      </c>
      <c r="B34" s="132">
        <v>2112</v>
      </c>
      <c r="C34" s="133" t="s">
        <v>210</v>
      </c>
      <c r="D34" s="134">
        <v>9500</v>
      </c>
      <c r="E34" s="134">
        <v>9325</v>
      </c>
      <c r="F34" s="153">
        <v>9000</v>
      </c>
    </row>
    <row r="35" spans="1:6" ht="16.5" customHeight="1" thickBot="1" x14ac:dyDescent="0.3">
      <c r="A35" s="139">
        <v>2143</v>
      </c>
      <c r="B35" s="475" t="s">
        <v>11</v>
      </c>
      <c r="C35" s="476"/>
      <c r="D35" s="140">
        <f>SUM(D33:D34)</f>
        <v>16000</v>
      </c>
      <c r="E35" s="140">
        <f t="shared" ref="E35:F35" si="2">SUM(E33:E34)</f>
        <v>15858</v>
      </c>
      <c r="F35" s="154">
        <f t="shared" si="2"/>
        <v>16000</v>
      </c>
    </row>
    <row r="36" spans="1:6" ht="16.5" customHeight="1" x14ac:dyDescent="0.25">
      <c r="A36" s="135">
        <v>2212</v>
      </c>
      <c r="B36" s="136">
        <v>2322</v>
      </c>
      <c r="C36" s="137" t="s">
        <v>175</v>
      </c>
      <c r="D36" s="138">
        <v>2509</v>
      </c>
      <c r="E36" s="138">
        <v>2509</v>
      </c>
      <c r="F36" s="151">
        <v>0</v>
      </c>
    </row>
    <row r="37" spans="1:6" ht="16.5" customHeight="1" thickBot="1" x14ac:dyDescent="0.3">
      <c r="A37" s="131">
        <v>2212</v>
      </c>
      <c r="B37" s="132">
        <v>2324</v>
      </c>
      <c r="C37" s="133" t="s">
        <v>211</v>
      </c>
      <c r="D37" s="134">
        <v>20812</v>
      </c>
      <c r="E37" s="134">
        <v>20812</v>
      </c>
      <c r="F37" s="153">
        <v>0</v>
      </c>
    </row>
    <row r="38" spans="1:6" ht="16.5" customHeight="1" thickBot="1" x14ac:dyDescent="0.3">
      <c r="A38" s="139">
        <v>2212</v>
      </c>
      <c r="B38" s="475" t="s">
        <v>40</v>
      </c>
      <c r="C38" s="476"/>
      <c r="D38" s="140">
        <f>SUM(D36:D37)</f>
        <v>23321</v>
      </c>
      <c r="E38" s="140">
        <f t="shared" ref="E38:F38" si="3">SUM(E36:E37)</f>
        <v>23321</v>
      </c>
      <c r="F38" s="154">
        <f t="shared" si="3"/>
        <v>0</v>
      </c>
    </row>
    <row r="39" spans="1:6" ht="16.5" customHeight="1" thickBot="1" x14ac:dyDescent="0.3">
      <c r="A39" s="141">
        <v>2310</v>
      </c>
      <c r="B39" s="142">
        <v>2111</v>
      </c>
      <c r="C39" s="143" t="s">
        <v>209</v>
      </c>
      <c r="D39" s="144">
        <v>1700000</v>
      </c>
      <c r="E39" s="144">
        <v>1654946.09</v>
      </c>
      <c r="F39" s="155">
        <v>1700000</v>
      </c>
    </row>
    <row r="40" spans="1:6" ht="16.5" customHeight="1" thickBot="1" x14ac:dyDescent="0.3">
      <c r="A40" s="139">
        <v>2310</v>
      </c>
      <c r="B40" s="475" t="s">
        <v>12</v>
      </c>
      <c r="C40" s="476"/>
      <c r="D40" s="140">
        <f>SUM(D39)</f>
        <v>1700000</v>
      </c>
      <c r="E40" s="140">
        <f t="shared" ref="E40:F40" si="4">SUM(E39)</f>
        <v>1654946.09</v>
      </c>
      <c r="F40" s="154">
        <f t="shared" si="4"/>
        <v>1700000</v>
      </c>
    </row>
    <row r="41" spans="1:6" ht="16.5" customHeight="1" thickBot="1" x14ac:dyDescent="0.3">
      <c r="A41" s="141">
        <v>2321</v>
      </c>
      <c r="B41" s="142">
        <v>2111</v>
      </c>
      <c r="C41" s="143" t="s">
        <v>209</v>
      </c>
      <c r="D41" s="144">
        <v>1400000</v>
      </c>
      <c r="E41" s="144">
        <v>1373315.94</v>
      </c>
      <c r="F41" s="155">
        <v>1400000</v>
      </c>
    </row>
    <row r="42" spans="1:6" ht="16.5" customHeight="1" thickBot="1" x14ac:dyDescent="0.3">
      <c r="A42" s="139">
        <v>2321</v>
      </c>
      <c r="B42" s="475" t="s">
        <v>212</v>
      </c>
      <c r="C42" s="476"/>
      <c r="D42" s="140">
        <f>SUM(D41)</f>
        <v>1400000</v>
      </c>
      <c r="E42" s="140">
        <f t="shared" ref="E42:F42" si="5">SUM(E41)</f>
        <v>1373315.94</v>
      </c>
      <c r="F42" s="154">
        <f t="shared" si="5"/>
        <v>1400000</v>
      </c>
    </row>
    <row r="43" spans="1:6" ht="16.5" customHeight="1" x14ac:dyDescent="0.25">
      <c r="A43" s="135">
        <v>3314</v>
      </c>
      <c r="B43" s="136">
        <v>2111</v>
      </c>
      <c r="C43" s="137" t="s">
        <v>209</v>
      </c>
      <c r="D43" s="138">
        <v>58000</v>
      </c>
      <c r="E43" s="138">
        <v>58100</v>
      </c>
      <c r="F43" s="151">
        <v>8000</v>
      </c>
    </row>
    <row r="44" spans="1:6" ht="16.5" customHeight="1" thickBot="1" x14ac:dyDescent="0.3">
      <c r="A44" s="131">
        <v>3314</v>
      </c>
      <c r="B44" s="132">
        <v>2324</v>
      </c>
      <c r="C44" s="133" t="s">
        <v>211</v>
      </c>
      <c r="D44" s="134">
        <v>600</v>
      </c>
      <c r="E44" s="134">
        <v>619</v>
      </c>
      <c r="F44" s="153">
        <v>500</v>
      </c>
    </row>
    <row r="45" spans="1:6" ht="16.5" customHeight="1" thickBot="1" x14ac:dyDescent="0.3">
      <c r="A45" s="139">
        <v>3314</v>
      </c>
      <c r="B45" s="475" t="s">
        <v>13</v>
      </c>
      <c r="C45" s="476"/>
      <c r="D45" s="140">
        <f>SUM(D43:D44)</f>
        <v>58600</v>
      </c>
      <c r="E45" s="140">
        <f t="shared" ref="E45:F45" si="6">SUM(E43:E44)</f>
        <v>58719</v>
      </c>
      <c r="F45" s="154">
        <f t="shared" si="6"/>
        <v>8500</v>
      </c>
    </row>
    <row r="46" spans="1:6" ht="16.5" customHeight="1" x14ac:dyDescent="0.25">
      <c r="A46" s="135">
        <v>3319</v>
      </c>
      <c r="B46" s="136">
        <v>2111</v>
      </c>
      <c r="C46" s="137" t="s">
        <v>209</v>
      </c>
      <c r="D46" s="138">
        <v>49000</v>
      </c>
      <c r="E46" s="138">
        <v>48722.31</v>
      </c>
      <c r="F46" s="151">
        <v>50000</v>
      </c>
    </row>
    <row r="47" spans="1:6" ht="16.5" customHeight="1" x14ac:dyDescent="0.25">
      <c r="A47" s="127">
        <v>3319</v>
      </c>
      <c r="B47" s="128">
        <v>2132</v>
      </c>
      <c r="C47" s="129" t="s">
        <v>171</v>
      </c>
      <c r="D47" s="130">
        <v>24000</v>
      </c>
      <c r="E47" s="130">
        <v>23418</v>
      </c>
      <c r="F47" s="152">
        <v>25000</v>
      </c>
    </row>
    <row r="48" spans="1:6" ht="16.5" customHeight="1" x14ac:dyDescent="0.25">
      <c r="A48" s="127">
        <v>3319</v>
      </c>
      <c r="B48" s="128">
        <v>2133</v>
      </c>
      <c r="C48" s="129" t="s">
        <v>172</v>
      </c>
      <c r="D48" s="130">
        <v>1000</v>
      </c>
      <c r="E48" s="130">
        <v>1000</v>
      </c>
      <c r="F48" s="152">
        <v>1000</v>
      </c>
    </row>
    <row r="49" spans="1:6" ht="16.5" customHeight="1" x14ac:dyDescent="0.25">
      <c r="A49" s="127">
        <v>3319</v>
      </c>
      <c r="B49" s="128">
        <v>2321</v>
      </c>
      <c r="C49" s="129" t="s">
        <v>174</v>
      </c>
      <c r="D49" s="130">
        <v>63000</v>
      </c>
      <c r="E49" s="130">
        <v>63000</v>
      </c>
      <c r="F49" s="152">
        <v>0</v>
      </c>
    </row>
    <row r="50" spans="1:6" ht="16.5" customHeight="1" x14ac:dyDescent="0.25">
      <c r="A50" s="127">
        <v>3319</v>
      </c>
      <c r="B50" s="128">
        <v>2322</v>
      </c>
      <c r="C50" s="129" t="s">
        <v>175</v>
      </c>
      <c r="D50" s="130">
        <v>41495</v>
      </c>
      <c r="E50" s="130">
        <v>41495</v>
      </c>
      <c r="F50" s="152">
        <v>0</v>
      </c>
    </row>
    <row r="51" spans="1:6" ht="16.5" customHeight="1" x14ac:dyDescent="0.25">
      <c r="A51" s="127">
        <v>3319</v>
      </c>
      <c r="B51" s="128">
        <v>2324</v>
      </c>
      <c r="C51" s="129" t="s">
        <v>211</v>
      </c>
      <c r="D51" s="130">
        <v>700</v>
      </c>
      <c r="E51" s="130">
        <v>672.28</v>
      </c>
      <c r="F51" s="152">
        <v>500</v>
      </c>
    </row>
    <row r="52" spans="1:6" ht="16.5" customHeight="1" thickBot="1" x14ac:dyDescent="0.3">
      <c r="A52" s="131">
        <v>3319</v>
      </c>
      <c r="B52" s="132">
        <v>2329</v>
      </c>
      <c r="C52" s="133" t="s">
        <v>14</v>
      </c>
      <c r="D52" s="134">
        <v>1500</v>
      </c>
      <c r="E52" s="134">
        <v>1500</v>
      </c>
      <c r="F52" s="153">
        <v>0</v>
      </c>
    </row>
    <row r="53" spans="1:6" ht="16.5" customHeight="1" thickBot="1" x14ac:dyDescent="0.3">
      <c r="A53" s="139">
        <v>3319</v>
      </c>
      <c r="B53" s="475" t="s">
        <v>15</v>
      </c>
      <c r="C53" s="476"/>
      <c r="D53" s="140">
        <f>SUM(D46:D52)</f>
        <v>180695</v>
      </c>
      <c r="E53" s="140">
        <f t="shared" ref="E53:F53" si="7">SUM(E46:E52)</f>
        <v>179807.59</v>
      </c>
      <c r="F53" s="154">
        <f t="shared" si="7"/>
        <v>76500</v>
      </c>
    </row>
    <row r="54" spans="1:6" ht="16.5" customHeight="1" thickBot="1" x14ac:dyDescent="0.3">
      <c r="A54" s="141">
        <v>3399</v>
      </c>
      <c r="B54" s="142">
        <v>2321</v>
      </c>
      <c r="C54" s="143" t="s">
        <v>174</v>
      </c>
      <c r="D54" s="144">
        <v>100000</v>
      </c>
      <c r="E54" s="144">
        <v>100000</v>
      </c>
      <c r="F54" s="155">
        <v>0</v>
      </c>
    </row>
    <row r="55" spans="1:6" ht="16.5" customHeight="1" thickBot="1" x14ac:dyDescent="0.3">
      <c r="A55" s="139">
        <v>3399</v>
      </c>
      <c r="B55" s="475" t="s">
        <v>41</v>
      </c>
      <c r="C55" s="476"/>
      <c r="D55" s="140">
        <f>SUM(D54)</f>
        <v>100000</v>
      </c>
      <c r="E55" s="140">
        <f t="shared" ref="E55:F55" si="8">SUM(E54)</f>
        <v>100000</v>
      </c>
      <c r="F55" s="154">
        <f t="shared" si="8"/>
        <v>0</v>
      </c>
    </row>
    <row r="56" spans="1:6" ht="16.5" customHeight="1" x14ac:dyDescent="0.25">
      <c r="A56" s="135">
        <v>3539</v>
      </c>
      <c r="B56" s="136">
        <v>2111</v>
      </c>
      <c r="C56" s="137" t="s">
        <v>209</v>
      </c>
      <c r="D56" s="138">
        <v>151000</v>
      </c>
      <c r="E56" s="138">
        <v>151010.5</v>
      </c>
      <c r="F56" s="193">
        <v>138550</v>
      </c>
    </row>
    <row r="57" spans="1:6" ht="16.5" customHeight="1" x14ac:dyDescent="0.25">
      <c r="A57" s="127">
        <v>3539</v>
      </c>
      <c r="B57" s="128">
        <v>2132</v>
      </c>
      <c r="C57" s="129" t="s">
        <v>171</v>
      </c>
      <c r="D57" s="130">
        <v>90000</v>
      </c>
      <c r="E57" s="130">
        <v>89910</v>
      </c>
      <c r="F57" s="190">
        <v>80193</v>
      </c>
    </row>
    <row r="58" spans="1:6" ht="16.5" customHeight="1" thickBot="1" x14ac:dyDescent="0.3">
      <c r="A58" s="131">
        <v>3539</v>
      </c>
      <c r="B58" s="132">
        <v>2133</v>
      </c>
      <c r="C58" s="133" t="s">
        <v>172</v>
      </c>
      <c r="D58" s="134">
        <v>111000</v>
      </c>
      <c r="E58" s="134">
        <v>111455.52</v>
      </c>
      <c r="F58" s="192">
        <v>89874</v>
      </c>
    </row>
    <row r="59" spans="1:6" ht="16.5" customHeight="1" thickBot="1" x14ac:dyDescent="0.3">
      <c r="A59" s="139">
        <v>3539</v>
      </c>
      <c r="B59" s="475" t="s">
        <v>16</v>
      </c>
      <c r="C59" s="476"/>
      <c r="D59" s="140">
        <f>SUM(D56:D58)</f>
        <v>352000</v>
      </c>
      <c r="E59" s="140">
        <f t="shared" ref="E59:F59" si="9">SUM(E56:E58)</f>
        <v>352376.02</v>
      </c>
      <c r="F59" s="154">
        <f t="shared" si="9"/>
        <v>308617</v>
      </c>
    </row>
    <row r="60" spans="1:6" ht="16.5" customHeight="1" x14ac:dyDescent="0.25">
      <c r="A60" s="135">
        <v>3612</v>
      </c>
      <c r="B60" s="136">
        <v>2111</v>
      </c>
      <c r="C60" s="137" t="s">
        <v>209</v>
      </c>
      <c r="D60" s="138">
        <v>1100000</v>
      </c>
      <c r="E60" s="138">
        <v>1088803</v>
      </c>
      <c r="F60" s="151">
        <v>1100000</v>
      </c>
    </row>
    <row r="61" spans="1:6" ht="16.5" customHeight="1" x14ac:dyDescent="0.25">
      <c r="A61" s="127">
        <v>3612</v>
      </c>
      <c r="B61" s="128">
        <v>2132</v>
      </c>
      <c r="C61" s="129" t="s">
        <v>171</v>
      </c>
      <c r="D61" s="130">
        <v>3840000</v>
      </c>
      <c r="E61" s="130">
        <v>3841460.78</v>
      </c>
      <c r="F61" s="152">
        <v>3850000</v>
      </c>
    </row>
    <row r="62" spans="1:6" ht="16.5" customHeight="1" thickBot="1" x14ac:dyDescent="0.3">
      <c r="A62" s="131">
        <v>3612</v>
      </c>
      <c r="B62" s="132">
        <v>2324</v>
      </c>
      <c r="C62" s="133" t="s">
        <v>211</v>
      </c>
      <c r="D62" s="134">
        <v>48000</v>
      </c>
      <c r="E62" s="134">
        <v>47448</v>
      </c>
      <c r="F62" s="153">
        <v>50000</v>
      </c>
    </row>
    <row r="63" spans="1:6" ht="16.5" customHeight="1" thickBot="1" x14ac:dyDescent="0.3">
      <c r="A63" s="139">
        <v>3612</v>
      </c>
      <c r="B63" s="475" t="s">
        <v>17</v>
      </c>
      <c r="C63" s="476"/>
      <c r="D63" s="140">
        <f>SUM(D60:D62)</f>
        <v>4988000</v>
      </c>
      <c r="E63" s="140">
        <f t="shared" ref="E63:F63" si="10">SUM(E60:E62)</f>
        <v>4977711.7799999993</v>
      </c>
      <c r="F63" s="154">
        <f t="shared" si="10"/>
        <v>5000000</v>
      </c>
    </row>
    <row r="64" spans="1:6" ht="16.5" customHeight="1" x14ac:dyDescent="0.25">
      <c r="A64" s="135">
        <v>3613</v>
      </c>
      <c r="B64" s="136">
        <v>2111</v>
      </c>
      <c r="C64" s="137" t="s">
        <v>209</v>
      </c>
      <c r="D64" s="138">
        <v>188000</v>
      </c>
      <c r="E64" s="138">
        <v>187748.13</v>
      </c>
      <c r="F64" s="193">
        <v>200000</v>
      </c>
    </row>
    <row r="65" spans="1:6" ht="16.5" customHeight="1" x14ac:dyDescent="0.25">
      <c r="A65" s="127">
        <v>3613</v>
      </c>
      <c r="B65" s="128">
        <v>2132</v>
      </c>
      <c r="C65" s="129" t="s">
        <v>171</v>
      </c>
      <c r="D65" s="130">
        <v>470000</v>
      </c>
      <c r="E65" s="130">
        <v>469222</v>
      </c>
      <c r="F65" s="190">
        <v>450000</v>
      </c>
    </row>
    <row r="66" spans="1:6" ht="16.5" customHeight="1" x14ac:dyDescent="0.25">
      <c r="A66" s="127">
        <v>3613</v>
      </c>
      <c r="B66" s="128">
        <v>2133</v>
      </c>
      <c r="C66" s="129" t="s">
        <v>172</v>
      </c>
      <c r="D66" s="130">
        <v>2000</v>
      </c>
      <c r="E66" s="130">
        <v>1859</v>
      </c>
      <c r="F66" s="190">
        <v>1859</v>
      </c>
    </row>
    <row r="67" spans="1:6" ht="16.5" customHeight="1" thickBot="1" x14ac:dyDescent="0.3">
      <c r="A67" s="131">
        <v>3613</v>
      </c>
      <c r="B67" s="132">
        <v>2322</v>
      </c>
      <c r="C67" s="133" t="s">
        <v>175</v>
      </c>
      <c r="D67" s="134">
        <v>4164</v>
      </c>
      <c r="E67" s="134">
        <v>4164</v>
      </c>
      <c r="F67" s="192">
        <v>0</v>
      </c>
    </row>
    <row r="68" spans="1:6" ht="16.5" customHeight="1" thickBot="1" x14ac:dyDescent="0.3">
      <c r="A68" s="139">
        <v>3613</v>
      </c>
      <c r="B68" s="475" t="s">
        <v>18</v>
      </c>
      <c r="C68" s="476"/>
      <c r="D68" s="140">
        <f>SUM(D64:D67)</f>
        <v>664164</v>
      </c>
      <c r="E68" s="140">
        <f t="shared" ref="E68:F68" si="11">SUM(E64:E67)</f>
        <v>662993.13</v>
      </c>
      <c r="F68" s="154">
        <f t="shared" si="11"/>
        <v>651859</v>
      </c>
    </row>
    <row r="69" spans="1:6" ht="16.5" customHeight="1" thickBot="1" x14ac:dyDescent="0.3">
      <c r="A69" s="141">
        <v>3632</v>
      </c>
      <c r="B69" s="142">
        <v>2111</v>
      </c>
      <c r="C69" s="143" t="s">
        <v>209</v>
      </c>
      <c r="D69" s="144">
        <v>25200</v>
      </c>
      <c r="E69" s="144">
        <v>25200</v>
      </c>
      <c r="F69" s="191">
        <v>25800</v>
      </c>
    </row>
    <row r="70" spans="1:6" ht="16.5" customHeight="1" thickBot="1" x14ac:dyDescent="0.3">
      <c r="A70" s="139">
        <v>3632</v>
      </c>
      <c r="B70" s="475" t="s">
        <v>19</v>
      </c>
      <c r="C70" s="476"/>
      <c r="D70" s="140">
        <f>SUM(D69)</f>
        <v>25200</v>
      </c>
      <c r="E70" s="140">
        <f t="shared" ref="E70:F70" si="12">SUM(E69)</f>
        <v>25200</v>
      </c>
      <c r="F70" s="154">
        <f t="shared" si="12"/>
        <v>25800</v>
      </c>
    </row>
    <row r="71" spans="1:6" ht="16.5" customHeight="1" x14ac:dyDescent="0.25">
      <c r="A71" s="135">
        <v>3633</v>
      </c>
      <c r="B71" s="136">
        <v>2133</v>
      </c>
      <c r="C71" s="137" t="s">
        <v>172</v>
      </c>
      <c r="D71" s="138">
        <v>106669.97</v>
      </c>
      <c r="E71" s="138">
        <v>106669.97</v>
      </c>
      <c r="F71" s="151">
        <v>106669.97</v>
      </c>
    </row>
    <row r="72" spans="1:6" ht="16.5" customHeight="1" thickBot="1" x14ac:dyDescent="0.3">
      <c r="A72" s="131">
        <v>3633</v>
      </c>
      <c r="B72" s="132">
        <v>2324</v>
      </c>
      <c r="C72" s="133" t="s">
        <v>211</v>
      </c>
      <c r="D72" s="134">
        <v>8980</v>
      </c>
      <c r="E72" s="134">
        <v>8980</v>
      </c>
      <c r="F72" s="153">
        <v>0</v>
      </c>
    </row>
    <row r="73" spans="1:6" ht="16.5" customHeight="1" thickBot="1" x14ac:dyDescent="0.3">
      <c r="A73" s="139">
        <v>3633</v>
      </c>
      <c r="B73" s="475" t="s">
        <v>20</v>
      </c>
      <c r="C73" s="476"/>
      <c r="D73" s="140">
        <f>SUM(D71:D72)</f>
        <v>115649.97</v>
      </c>
      <c r="E73" s="140">
        <f t="shared" ref="E73:F73" si="13">SUM(E71:E72)</f>
        <v>115649.97</v>
      </c>
      <c r="F73" s="154">
        <f t="shared" si="13"/>
        <v>106669.97</v>
      </c>
    </row>
    <row r="74" spans="1:6" ht="16.5" customHeight="1" x14ac:dyDescent="0.25">
      <c r="A74" s="135">
        <v>3639</v>
      </c>
      <c r="B74" s="136">
        <v>2111</v>
      </c>
      <c r="C74" s="137" t="s">
        <v>209</v>
      </c>
      <c r="D74" s="138">
        <v>460000</v>
      </c>
      <c r="E74" s="138">
        <v>459898.51</v>
      </c>
      <c r="F74" s="151">
        <v>500000</v>
      </c>
    </row>
    <row r="75" spans="1:6" ht="16.5" customHeight="1" x14ac:dyDescent="0.25">
      <c r="A75" s="127">
        <v>3639</v>
      </c>
      <c r="B75" s="128">
        <v>2119</v>
      </c>
      <c r="C75" s="129" t="s">
        <v>21</v>
      </c>
      <c r="D75" s="130">
        <v>6400000</v>
      </c>
      <c r="E75" s="130">
        <v>6412722.8099999996</v>
      </c>
      <c r="F75" s="199">
        <v>6592204.1600000001</v>
      </c>
    </row>
    <row r="76" spans="1:6" ht="16.5" customHeight="1" x14ac:dyDescent="0.25">
      <c r="A76" s="127">
        <v>3639</v>
      </c>
      <c r="B76" s="128">
        <v>2131</v>
      </c>
      <c r="C76" s="129" t="s">
        <v>169</v>
      </c>
      <c r="D76" s="130">
        <v>165000</v>
      </c>
      <c r="E76" s="130">
        <v>164339</v>
      </c>
      <c r="F76" s="152">
        <v>165000</v>
      </c>
    </row>
    <row r="77" spans="1:6" ht="16.5" customHeight="1" x14ac:dyDescent="0.25">
      <c r="A77" s="127">
        <v>3639</v>
      </c>
      <c r="B77" s="128">
        <v>2132</v>
      </c>
      <c r="C77" s="129" t="s">
        <v>171</v>
      </c>
      <c r="D77" s="130">
        <v>20000</v>
      </c>
      <c r="E77" s="130">
        <v>19590</v>
      </c>
      <c r="F77" s="152">
        <v>20000</v>
      </c>
    </row>
    <row r="78" spans="1:6" ht="16.5" customHeight="1" x14ac:dyDescent="0.25">
      <c r="A78" s="127">
        <v>3639</v>
      </c>
      <c r="B78" s="128">
        <v>2133</v>
      </c>
      <c r="C78" s="129" t="s">
        <v>172</v>
      </c>
      <c r="D78" s="130">
        <v>1400</v>
      </c>
      <c r="E78" s="130">
        <v>1390</v>
      </c>
      <c r="F78" s="152">
        <v>1500</v>
      </c>
    </row>
    <row r="79" spans="1:6" ht="16.5" customHeight="1" x14ac:dyDescent="0.25">
      <c r="A79" s="127">
        <v>3639</v>
      </c>
      <c r="B79" s="128">
        <v>2324</v>
      </c>
      <c r="C79" s="129" t="s">
        <v>211</v>
      </c>
      <c r="D79" s="130">
        <v>44404.54</v>
      </c>
      <c r="E79" s="130">
        <v>44404.54</v>
      </c>
      <c r="F79" s="152">
        <v>49964.55</v>
      </c>
    </row>
    <row r="80" spans="1:6" ht="16.5" customHeight="1" thickBot="1" x14ac:dyDescent="0.3">
      <c r="A80" s="131">
        <v>3639</v>
      </c>
      <c r="B80" s="132">
        <v>3111</v>
      </c>
      <c r="C80" s="133" t="s">
        <v>213</v>
      </c>
      <c r="D80" s="134">
        <v>1060000</v>
      </c>
      <c r="E80" s="134">
        <v>1058497</v>
      </c>
      <c r="F80" s="153">
        <v>100000</v>
      </c>
    </row>
    <row r="81" spans="1:6" ht="16.5" customHeight="1" thickBot="1" x14ac:dyDescent="0.3">
      <c r="A81" s="139">
        <v>3639</v>
      </c>
      <c r="B81" s="475" t="s">
        <v>214</v>
      </c>
      <c r="C81" s="476"/>
      <c r="D81" s="140">
        <f>SUM(D74:D80)</f>
        <v>8150804.54</v>
      </c>
      <c r="E81" s="140">
        <f t="shared" ref="E81:F81" si="14">SUM(E74:E80)</f>
        <v>8160841.8599999994</v>
      </c>
      <c r="F81" s="154">
        <f t="shared" si="14"/>
        <v>7428668.71</v>
      </c>
    </row>
    <row r="82" spans="1:6" ht="16.5" customHeight="1" thickBot="1" x14ac:dyDescent="0.3">
      <c r="A82" s="141">
        <v>3721</v>
      </c>
      <c r="B82" s="142">
        <v>2111</v>
      </c>
      <c r="C82" s="143" t="s">
        <v>209</v>
      </c>
      <c r="D82" s="144">
        <v>0</v>
      </c>
      <c r="E82" s="144">
        <v>0</v>
      </c>
      <c r="F82" s="155">
        <v>5000</v>
      </c>
    </row>
    <row r="83" spans="1:6" ht="16.5" customHeight="1" thickBot="1" x14ac:dyDescent="0.3">
      <c r="A83" s="139">
        <v>3721</v>
      </c>
      <c r="B83" s="475" t="s">
        <v>22</v>
      </c>
      <c r="C83" s="476"/>
      <c r="D83" s="140">
        <f>SUM(D82)</f>
        <v>0</v>
      </c>
      <c r="E83" s="140">
        <f t="shared" ref="E83:F83" si="15">SUM(E82)</f>
        <v>0</v>
      </c>
      <c r="F83" s="154">
        <f t="shared" si="15"/>
        <v>5000</v>
      </c>
    </row>
    <row r="84" spans="1:6" ht="16.5" customHeight="1" x14ac:dyDescent="0.25">
      <c r="A84" s="135">
        <v>3722</v>
      </c>
      <c r="B84" s="136">
        <v>2111</v>
      </c>
      <c r="C84" s="137" t="s">
        <v>209</v>
      </c>
      <c r="D84" s="138">
        <v>200000</v>
      </c>
      <c r="E84" s="138">
        <v>182248.77</v>
      </c>
      <c r="F84" s="151">
        <v>230000</v>
      </c>
    </row>
    <row r="85" spans="1:6" ht="16.5" customHeight="1" x14ac:dyDescent="0.25">
      <c r="A85" s="127">
        <v>3722</v>
      </c>
      <c r="B85" s="128">
        <v>2112</v>
      </c>
      <c r="C85" s="129" t="s">
        <v>210</v>
      </c>
      <c r="D85" s="130">
        <v>6500</v>
      </c>
      <c r="E85" s="130">
        <v>6510</v>
      </c>
      <c r="F85" s="152">
        <v>5000</v>
      </c>
    </row>
    <row r="86" spans="1:6" ht="16.5" customHeight="1" thickBot="1" x14ac:dyDescent="0.3">
      <c r="A86" s="131">
        <v>3722</v>
      </c>
      <c r="B86" s="132">
        <v>2212</v>
      </c>
      <c r="C86" s="133" t="s">
        <v>215</v>
      </c>
      <c r="D86" s="134">
        <v>500</v>
      </c>
      <c r="E86" s="134">
        <v>500</v>
      </c>
      <c r="F86" s="153">
        <v>0</v>
      </c>
    </row>
    <row r="87" spans="1:6" ht="16.5" customHeight="1" thickBot="1" x14ac:dyDescent="0.3">
      <c r="A87" s="139">
        <v>3722</v>
      </c>
      <c r="B87" s="475" t="s">
        <v>23</v>
      </c>
      <c r="C87" s="476"/>
      <c r="D87" s="140">
        <f>SUM(D84:D86)</f>
        <v>207000</v>
      </c>
      <c r="E87" s="140">
        <f t="shared" ref="E87:F87" si="16">SUM(E84:E86)</f>
        <v>189258.77</v>
      </c>
      <c r="F87" s="154">
        <f t="shared" si="16"/>
        <v>235000</v>
      </c>
    </row>
    <row r="88" spans="1:6" ht="16.5" customHeight="1" x14ac:dyDescent="0.25">
      <c r="A88" s="135">
        <v>3724</v>
      </c>
      <c r="B88" s="136">
        <v>2111</v>
      </c>
      <c r="C88" s="137" t="s">
        <v>209</v>
      </c>
      <c r="D88" s="138">
        <v>0</v>
      </c>
      <c r="E88" s="138">
        <v>0</v>
      </c>
      <c r="F88" s="151">
        <v>5000</v>
      </c>
    </row>
    <row r="89" spans="1:6" ht="16.5" customHeight="1" thickBot="1" x14ac:dyDescent="0.3">
      <c r="A89" s="131">
        <v>3724</v>
      </c>
      <c r="B89" s="132">
        <v>2324</v>
      </c>
      <c r="C89" s="133" t="s">
        <v>211</v>
      </c>
      <c r="D89" s="134">
        <v>2200</v>
      </c>
      <c r="E89" s="134">
        <v>2159.85</v>
      </c>
      <c r="F89" s="153">
        <v>5000</v>
      </c>
    </row>
    <row r="90" spans="1:6" ht="16.5" customHeight="1" thickBot="1" x14ac:dyDescent="0.3">
      <c r="A90" s="139">
        <v>3724</v>
      </c>
      <c r="B90" s="475" t="s">
        <v>24</v>
      </c>
      <c r="C90" s="476"/>
      <c r="D90" s="140">
        <f>SUM(D88:D89)</f>
        <v>2200</v>
      </c>
      <c r="E90" s="140">
        <f t="shared" ref="E90:F90" si="17">SUM(E88:E89)</f>
        <v>2159.85</v>
      </c>
      <c r="F90" s="154">
        <f t="shared" si="17"/>
        <v>10000</v>
      </c>
    </row>
    <row r="91" spans="1:6" ht="16.5" customHeight="1" thickBot="1" x14ac:dyDescent="0.3">
      <c r="A91" s="141">
        <v>3725</v>
      </c>
      <c r="B91" s="142">
        <v>2111</v>
      </c>
      <c r="C91" s="143" t="s">
        <v>209</v>
      </c>
      <c r="D91" s="144">
        <v>506000</v>
      </c>
      <c r="E91" s="144">
        <v>505919.48</v>
      </c>
      <c r="F91" s="155">
        <v>500000</v>
      </c>
    </row>
    <row r="92" spans="1:6" ht="16.5" customHeight="1" thickBot="1" x14ac:dyDescent="0.3">
      <c r="A92" s="139">
        <v>3725</v>
      </c>
      <c r="B92" s="475" t="s">
        <v>216</v>
      </c>
      <c r="C92" s="476"/>
      <c r="D92" s="140">
        <f>SUM(D91)</f>
        <v>506000</v>
      </c>
      <c r="E92" s="140">
        <f t="shared" ref="E92:F92" si="18">SUM(E91)</f>
        <v>505919.48</v>
      </c>
      <c r="F92" s="154">
        <f t="shared" si="18"/>
        <v>500000</v>
      </c>
    </row>
    <row r="93" spans="1:6" ht="16.5" customHeight="1" thickBot="1" x14ac:dyDescent="0.3">
      <c r="A93" s="141">
        <v>3729</v>
      </c>
      <c r="B93" s="142">
        <v>2111</v>
      </c>
      <c r="C93" s="143" t="s">
        <v>209</v>
      </c>
      <c r="D93" s="144">
        <v>43000</v>
      </c>
      <c r="E93" s="144">
        <v>42810</v>
      </c>
      <c r="F93" s="155">
        <v>45000</v>
      </c>
    </row>
    <row r="94" spans="1:6" ht="16.5" customHeight="1" thickBot="1" x14ac:dyDescent="0.3">
      <c r="A94" s="139">
        <v>3729</v>
      </c>
      <c r="B94" s="475" t="s">
        <v>26</v>
      </c>
      <c r="C94" s="476"/>
      <c r="D94" s="140">
        <f>SUM(D93)</f>
        <v>43000</v>
      </c>
      <c r="E94" s="140">
        <f t="shared" ref="E94:F94" si="19">SUM(E93)</f>
        <v>42810</v>
      </c>
      <c r="F94" s="154">
        <f t="shared" si="19"/>
        <v>45000</v>
      </c>
    </row>
    <row r="95" spans="1:6" ht="16.5" customHeight="1" thickBot="1" x14ac:dyDescent="0.3">
      <c r="A95" s="141">
        <v>5213</v>
      </c>
      <c r="B95" s="142">
        <v>2324</v>
      </c>
      <c r="C95" s="143" t="s">
        <v>211</v>
      </c>
      <c r="D95" s="144">
        <v>9587</v>
      </c>
      <c r="E95" s="144">
        <v>9587</v>
      </c>
      <c r="F95" s="155">
        <v>0</v>
      </c>
    </row>
    <row r="96" spans="1:6" ht="16.5" customHeight="1" thickBot="1" x14ac:dyDescent="0.3">
      <c r="A96" s="139">
        <v>5213</v>
      </c>
      <c r="B96" s="475" t="s">
        <v>28</v>
      </c>
      <c r="C96" s="476"/>
      <c r="D96" s="140">
        <f>SUM(D95)</f>
        <v>9587</v>
      </c>
      <c r="E96" s="140">
        <f t="shared" ref="E96:F96" si="20">SUM(E95)</f>
        <v>9587</v>
      </c>
      <c r="F96" s="154">
        <f t="shared" si="20"/>
        <v>0</v>
      </c>
    </row>
    <row r="97" spans="1:6" ht="16.5" customHeight="1" thickBot="1" x14ac:dyDescent="0.3">
      <c r="A97" s="141">
        <v>5512</v>
      </c>
      <c r="B97" s="142">
        <v>2322</v>
      </c>
      <c r="C97" s="143" t="s">
        <v>175</v>
      </c>
      <c r="D97" s="144">
        <v>179200</v>
      </c>
      <c r="E97" s="144">
        <v>179200</v>
      </c>
      <c r="F97" s="155">
        <v>16800</v>
      </c>
    </row>
    <row r="98" spans="1:6" ht="16.5" customHeight="1" thickBot="1" x14ac:dyDescent="0.3">
      <c r="A98" s="139">
        <v>5512</v>
      </c>
      <c r="B98" s="475" t="s">
        <v>30</v>
      </c>
      <c r="C98" s="476"/>
      <c r="D98" s="140">
        <f>SUM(D97)</f>
        <v>179200</v>
      </c>
      <c r="E98" s="140">
        <f t="shared" ref="E98:F98" si="21">SUM(E97)</f>
        <v>179200</v>
      </c>
      <c r="F98" s="154">
        <f t="shared" si="21"/>
        <v>16800</v>
      </c>
    </row>
    <row r="99" spans="1:6" ht="16.5" customHeight="1" x14ac:dyDescent="0.25">
      <c r="A99" s="141">
        <v>6171</v>
      </c>
      <c r="B99" s="142">
        <v>2111</v>
      </c>
      <c r="C99" s="143" t="s">
        <v>209</v>
      </c>
      <c r="D99" s="144">
        <v>20000</v>
      </c>
      <c r="E99" s="144">
        <v>19472</v>
      </c>
      <c r="F99" s="155">
        <v>20000</v>
      </c>
    </row>
    <row r="100" spans="1:6" ht="16.5" customHeight="1" thickBot="1" x14ac:dyDescent="0.3">
      <c r="A100" s="131">
        <v>6171</v>
      </c>
      <c r="B100" s="132">
        <v>2324</v>
      </c>
      <c r="C100" s="133" t="s">
        <v>211</v>
      </c>
      <c r="D100" s="134">
        <v>0</v>
      </c>
      <c r="E100" s="134">
        <v>0</v>
      </c>
      <c r="F100" s="153">
        <v>1282</v>
      </c>
    </row>
    <row r="101" spans="1:6" ht="16.5" customHeight="1" thickBot="1" x14ac:dyDescent="0.3">
      <c r="A101" s="139">
        <v>6171</v>
      </c>
      <c r="B101" s="475" t="s">
        <v>31</v>
      </c>
      <c r="C101" s="476"/>
      <c r="D101" s="140">
        <f>SUM(D99:D100)</f>
        <v>20000</v>
      </c>
      <c r="E101" s="140">
        <f>SUM(E99:E100)</f>
        <v>19472</v>
      </c>
      <c r="F101" s="154">
        <f>SUM(F99:F100)</f>
        <v>21282</v>
      </c>
    </row>
    <row r="102" spans="1:6" ht="16.5" customHeight="1" thickBot="1" x14ac:dyDescent="0.3">
      <c r="A102" s="141">
        <v>6310</v>
      </c>
      <c r="B102" s="142">
        <v>2141</v>
      </c>
      <c r="C102" s="143" t="s">
        <v>184</v>
      </c>
      <c r="D102" s="144">
        <v>2700</v>
      </c>
      <c r="E102" s="144">
        <v>2664.39</v>
      </c>
      <c r="F102" s="155">
        <v>3000</v>
      </c>
    </row>
    <row r="103" spans="1:6" ht="16.5" customHeight="1" thickBot="1" x14ac:dyDescent="0.3">
      <c r="A103" s="139">
        <v>6310</v>
      </c>
      <c r="B103" s="475" t="s">
        <v>32</v>
      </c>
      <c r="C103" s="476"/>
      <c r="D103" s="140">
        <f>SUM(D102)</f>
        <v>2700</v>
      </c>
      <c r="E103" s="140">
        <f t="shared" ref="E103:F103" si="22">SUM(E102)</f>
        <v>2664.39</v>
      </c>
      <c r="F103" s="154">
        <f t="shared" si="22"/>
        <v>3000</v>
      </c>
    </row>
    <row r="104" spans="1:6" ht="16.5" customHeight="1" thickBot="1" x14ac:dyDescent="0.3">
      <c r="A104" s="141">
        <v>6330</v>
      </c>
      <c r="B104" s="142">
        <v>4134</v>
      </c>
      <c r="C104" s="143" t="s">
        <v>33</v>
      </c>
      <c r="D104" s="144">
        <v>10200000</v>
      </c>
      <c r="E104" s="144">
        <v>10200000</v>
      </c>
      <c r="F104" s="191">
        <v>5200000</v>
      </c>
    </row>
    <row r="105" spans="1:6" ht="16.5" customHeight="1" thickBot="1" x14ac:dyDescent="0.3">
      <c r="A105" s="139">
        <v>6330</v>
      </c>
      <c r="B105" s="475" t="s">
        <v>34</v>
      </c>
      <c r="C105" s="476"/>
      <c r="D105" s="140">
        <f>SUM(D104)</f>
        <v>10200000</v>
      </c>
      <c r="E105" s="140">
        <f t="shared" ref="E105:F105" si="23">SUM(E104)</f>
        <v>10200000</v>
      </c>
      <c r="F105" s="154">
        <f t="shared" si="23"/>
        <v>5200000</v>
      </c>
    </row>
    <row r="106" spans="1:6" ht="16.5" customHeight="1" thickBot="1" x14ac:dyDescent="0.3">
      <c r="A106" s="141">
        <v>6409</v>
      </c>
      <c r="B106" s="142">
        <v>2329</v>
      </c>
      <c r="C106" s="133" t="s">
        <v>14</v>
      </c>
      <c r="D106" s="144">
        <v>0</v>
      </c>
      <c r="E106" s="144">
        <v>0</v>
      </c>
      <c r="F106" s="191">
        <v>7986</v>
      </c>
    </row>
    <row r="107" spans="1:6" ht="16.5" customHeight="1" thickBot="1" x14ac:dyDescent="0.3">
      <c r="A107" s="139">
        <v>6409</v>
      </c>
      <c r="B107" s="475" t="s">
        <v>35</v>
      </c>
      <c r="C107" s="476"/>
      <c r="D107" s="140">
        <f>SUM(D106)</f>
        <v>0</v>
      </c>
      <c r="E107" s="140">
        <f t="shared" ref="E107:F107" si="24">SUM(E106)</f>
        <v>0</v>
      </c>
      <c r="F107" s="154">
        <f t="shared" si="24"/>
        <v>7986</v>
      </c>
    </row>
    <row r="108" spans="1:6" ht="16.5" customHeight="1" thickBot="1" x14ac:dyDescent="0.3">
      <c r="A108" s="472" t="s">
        <v>36</v>
      </c>
      <c r="B108" s="473"/>
      <c r="C108" s="473"/>
      <c r="D108" s="145">
        <f>SUM(D107,D105,D103,D101,D98,D96,D94,D92,D90,D87,D83,D81,D73,D70,D68,D63,D59,D55,D53,D45,D42,D40,D38,D35,D32,D27)</f>
        <v>86467815.379999995</v>
      </c>
      <c r="E108" s="145">
        <f>SUM(E107,E105,E103,E101,E98,E96,E94,E92,E90,E87,E83,E81,E73,E70,E68,E63,E59,E55,E53,E45,E42,E40,E38,E35,E32,E27)</f>
        <v>86209291.020000011</v>
      </c>
      <c r="F108" s="260">
        <f>SUM(F107,F105,F103,F101,F98,F96,F94,F92,F90,F87,F83,F81,F73,F70,F68,F63,F59,F55,F53,F45,F42,F40,F38,F35,F32,F27)</f>
        <v>76000000</v>
      </c>
    </row>
    <row r="109" spans="1:6" ht="15.75" x14ac:dyDescent="0.25">
      <c r="A109" s="118"/>
      <c r="D109" s="182"/>
      <c r="E109" s="182"/>
    </row>
    <row r="110" spans="1:6" s="156" customFormat="1" ht="19.5" thickBot="1" x14ac:dyDescent="0.3">
      <c r="A110" s="469" t="s">
        <v>98</v>
      </c>
      <c r="B110" s="469"/>
      <c r="C110" s="469"/>
      <c r="D110" s="469"/>
      <c r="E110" s="469"/>
      <c r="F110" s="469"/>
    </row>
    <row r="111" spans="1:6" s="156" customFormat="1" ht="21" customHeight="1" thickBot="1" x14ac:dyDescent="0.3">
      <c r="A111" s="157" t="s">
        <v>1</v>
      </c>
      <c r="B111" s="158" t="s">
        <v>2</v>
      </c>
      <c r="C111" s="159" t="s">
        <v>3</v>
      </c>
      <c r="D111" s="160" t="s">
        <v>251</v>
      </c>
      <c r="E111" s="160" t="s">
        <v>252</v>
      </c>
      <c r="F111" s="161" t="s">
        <v>218</v>
      </c>
    </row>
    <row r="112" spans="1:6" s="156" customFormat="1" ht="42" customHeight="1" x14ac:dyDescent="0.25">
      <c r="A112" s="162" t="s">
        <v>4</v>
      </c>
      <c r="B112" s="163" t="s">
        <v>47</v>
      </c>
      <c r="C112" s="164" t="s">
        <v>253</v>
      </c>
      <c r="D112" s="183">
        <v>4592254.4000000004</v>
      </c>
      <c r="E112" s="183">
        <v>2363406.1800000002</v>
      </c>
      <c r="F112" s="195">
        <v>7436980.1799999997</v>
      </c>
    </row>
    <row r="113" spans="1:6" s="156" customFormat="1" ht="15.95" customHeight="1" x14ac:dyDescent="0.25">
      <c r="A113" s="165" t="s">
        <v>4</v>
      </c>
      <c r="B113" s="166" t="s">
        <v>48</v>
      </c>
      <c r="C113" s="167" t="s">
        <v>129</v>
      </c>
      <c r="D113" s="184">
        <v>7000000</v>
      </c>
      <c r="E113" s="185">
        <v>6948038.96</v>
      </c>
      <c r="F113" s="168">
        <v>18051961.039999999</v>
      </c>
    </row>
    <row r="114" spans="1:6" s="156" customFormat="1" ht="15.95" customHeight="1" thickBot="1" x14ac:dyDescent="0.3">
      <c r="A114" s="169" t="s">
        <v>4</v>
      </c>
      <c r="B114" s="170" t="s">
        <v>49</v>
      </c>
      <c r="C114" s="189" t="s">
        <v>130</v>
      </c>
      <c r="D114" s="186">
        <v>0</v>
      </c>
      <c r="E114" s="187">
        <v>199851.03</v>
      </c>
      <c r="F114" s="171">
        <v>0</v>
      </c>
    </row>
    <row r="115" spans="1:6" s="156" customFormat="1" ht="16.5" thickTop="1" thickBot="1" x14ac:dyDescent="0.3">
      <c r="A115" s="172" t="s">
        <v>131</v>
      </c>
      <c r="B115" s="173"/>
      <c r="C115" s="173"/>
      <c r="D115" s="188">
        <f>SUM(D112:D114)</f>
        <v>11592254.4</v>
      </c>
      <c r="E115" s="188">
        <f>SUM(E112:E114)</f>
        <v>9511296.1699999999</v>
      </c>
      <c r="F115" s="174">
        <f>SUM(F112:F114)</f>
        <v>25488941.219999999</v>
      </c>
    </row>
    <row r="116" spans="1:6" s="156" customFormat="1" ht="16.5" thickTop="1" thickBot="1" x14ac:dyDescent="0.3">
      <c r="A116" s="175"/>
      <c r="B116" s="175"/>
      <c r="C116" s="175"/>
      <c r="D116" s="176"/>
      <c r="E116" s="176"/>
      <c r="F116" s="177"/>
    </row>
    <row r="117" spans="1:6" s="156" customFormat="1" ht="18.75" customHeight="1" thickBot="1" x14ac:dyDescent="0.3">
      <c r="A117" s="469" t="s">
        <v>132</v>
      </c>
      <c r="B117" s="469"/>
      <c r="C117" s="469"/>
      <c r="D117" s="178"/>
      <c r="E117" s="470">
        <f>SUM(F108+F115)</f>
        <v>101488941.22</v>
      </c>
      <c r="F117" s="470"/>
    </row>
    <row r="118" spans="1:6" s="156" customFormat="1" x14ac:dyDescent="0.25">
      <c r="A118" s="179"/>
      <c r="B118" s="179"/>
      <c r="C118" s="179"/>
      <c r="D118" s="180"/>
      <c r="E118" s="180"/>
      <c r="F118" s="181"/>
    </row>
    <row r="119" spans="1:6" s="156" customFormat="1" x14ac:dyDescent="0.25">
      <c r="A119" s="471" t="s">
        <v>100</v>
      </c>
      <c r="B119" s="471"/>
      <c r="C119" s="471"/>
      <c r="D119" s="471"/>
      <c r="E119" s="180"/>
      <c r="F119" s="181"/>
    </row>
    <row r="120" spans="1:6" x14ac:dyDescent="0.25">
      <c r="E120" s="182"/>
    </row>
  </sheetData>
  <mergeCells count="32">
    <mergeCell ref="B68:C68"/>
    <mergeCell ref="A110:F110"/>
    <mergeCell ref="B70:C70"/>
    <mergeCell ref="B73:C73"/>
    <mergeCell ref="B81:C81"/>
    <mergeCell ref="B83:C83"/>
    <mergeCell ref="B87:C87"/>
    <mergeCell ref="B101:C101"/>
    <mergeCell ref="B103:C103"/>
    <mergeCell ref="B105:C105"/>
    <mergeCell ref="B90:C90"/>
    <mergeCell ref="B92:C92"/>
    <mergeCell ref="B94:C94"/>
    <mergeCell ref="B96:C96"/>
    <mergeCell ref="B98:C98"/>
    <mergeCell ref="B107:C107"/>
    <mergeCell ref="A117:C117"/>
    <mergeCell ref="E117:F117"/>
    <mergeCell ref="A119:D119"/>
    <mergeCell ref="A108:C108"/>
    <mergeCell ref="A1:E1"/>
    <mergeCell ref="B27:C27"/>
    <mergeCell ref="B32:C32"/>
    <mergeCell ref="B35:C35"/>
    <mergeCell ref="B38:C38"/>
    <mergeCell ref="B40:C40"/>
    <mergeCell ref="B42:C42"/>
    <mergeCell ref="B45:C45"/>
    <mergeCell ref="B53:C53"/>
    <mergeCell ref="B55:C55"/>
    <mergeCell ref="B59:C59"/>
    <mergeCell ref="B63:C63"/>
  </mergeCells>
  <pageMargins left="0" right="0" top="0.78740157480314965" bottom="0.78740157480314965" header="0.31496062992125984" footer="0.31496062992125984"/>
  <pageSetup paperSize="9" orientation="portrait" r:id="rId1"/>
  <headerFooter>
    <oddHeader>&amp;L&amp;"-,Tučné"MĚSTO Štíty&amp;"-,Obyčejné"
&amp;9IČO: 00303453
DIČ: CZ00303453&amp;C&amp;"-,Tučné"&amp;12&amp;A&amp;RRok 2023</oddHeader>
    <oddFooter>&amp;R&amp;P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workbookViewId="0">
      <selection activeCell="L10" sqref="L10"/>
    </sheetView>
  </sheetViews>
  <sheetFormatPr defaultRowHeight="15" x14ac:dyDescent="0.25"/>
  <cols>
    <col min="1" max="2" width="6.7109375" style="235" customWidth="1"/>
    <col min="3" max="3" width="18" style="235" customWidth="1"/>
    <col min="4" max="4" width="25.28515625" style="235" customWidth="1"/>
    <col min="5" max="6" width="13.28515625" style="236" customWidth="1"/>
    <col min="7" max="7" width="15.7109375" style="237" customWidth="1"/>
  </cols>
  <sheetData>
    <row r="1" spans="1:7" s="1" customFormat="1" ht="17.25" thickBot="1" x14ac:dyDescent="0.3">
      <c r="A1" s="120" t="s">
        <v>37</v>
      </c>
      <c r="B1" s="121"/>
      <c r="C1" s="122"/>
      <c r="D1" s="123"/>
      <c r="E1" s="124"/>
      <c r="F1" s="125"/>
      <c r="G1" s="156"/>
    </row>
    <row r="2" spans="1:7" s="1" customFormat="1" ht="29.25" customHeight="1" thickBot="1" x14ac:dyDescent="0.3">
      <c r="A2" s="201" t="s">
        <v>193</v>
      </c>
      <c r="B2" s="493" t="s">
        <v>3</v>
      </c>
      <c r="C2" s="494"/>
      <c r="D2" s="202"/>
      <c r="E2" s="203" t="s">
        <v>251</v>
      </c>
      <c r="F2" s="203" t="s">
        <v>252</v>
      </c>
      <c r="G2" s="204" t="s">
        <v>218</v>
      </c>
    </row>
    <row r="3" spans="1:7" ht="14.45" customHeight="1" x14ac:dyDescent="0.25">
      <c r="A3" s="205" t="s">
        <v>194</v>
      </c>
      <c r="B3" s="497" t="s">
        <v>65</v>
      </c>
      <c r="C3" s="498"/>
      <c r="D3" s="206"/>
      <c r="E3" s="207">
        <v>6832000</v>
      </c>
      <c r="F3" s="207">
        <v>6831061.4199999999</v>
      </c>
      <c r="G3" s="208">
        <v>10000000</v>
      </c>
    </row>
    <row r="4" spans="1:7" ht="14.45" customHeight="1" x14ac:dyDescent="0.25">
      <c r="A4" s="209" t="s">
        <v>198</v>
      </c>
      <c r="B4" s="210" t="s">
        <v>199</v>
      </c>
      <c r="C4" s="211"/>
      <c r="D4" s="212"/>
      <c r="E4" s="213">
        <v>9887344.0999999996</v>
      </c>
      <c r="F4" s="213">
        <v>8832367.5700000003</v>
      </c>
      <c r="G4" s="214">
        <v>10000000</v>
      </c>
    </row>
    <row r="5" spans="1:7" ht="14.45" customHeight="1" x14ac:dyDescent="0.25">
      <c r="A5" s="209" t="s">
        <v>195</v>
      </c>
      <c r="B5" s="499" t="s">
        <v>196</v>
      </c>
      <c r="C5" s="500"/>
      <c r="D5" s="212"/>
      <c r="E5" s="213">
        <v>53174374.560000002</v>
      </c>
      <c r="F5" s="213">
        <v>52415044.119999997</v>
      </c>
      <c r="G5" s="214">
        <v>53000000</v>
      </c>
    </row>
    <row r="6" spans="1:7" ht="14.45" customHeight="1" x14ac:dyDescent="0.25">
      <c r="A6" s="209" t="s">
        <v>105</v>
      </c>
      <c r="B6" s="210" t="s">
        <v>283</v>
      </c>
      <c r="C6" s="215"/>
      <c r="D6" s="216"/>
      <c r="E6" s="213">
        <v>1871154.5</v>
      </c>
      <c r="F6" s="213">
        <v>1836908.25</v>
      </c>
      <c r="G6" s="214">
        <v>2000000</v>
      </c>
    </row>
    <row r="7" spans="1:7" ht="14.45" customHeight="1" thickBot="1" x14ac:dyDescent="0.3">
      <c r="A7" s="217" t="s">
        <v>260</v>
      </c>
      <c r="B7" s="218" t="s">
        <v>94</v>
      </c>
      <c r="C7" s="219"/>
      <c r="D7" s="220"/>
      <c r="E7" s="221">
        <v>24732046.02</v>
      </c>
      <c r="F7" s="221">
        <v>24242055.23</v>
      </c>
      <c r="G7" s="222">
        <v>25000000</v>
      </c>
    </row>
    <row r="8" spans="1:7" ht="16.5" customHeight="1" thickBot="1" x14ac:dyDescent="0.3">
      <c r="A8" s="490" t="s">
        <v>46</v>
      </c>
      <c r="B8" s="491"/>
      <c r="C8" s="491"/>
      <c r="D8" s="492"/>
      <c r="E8" s="223">
        <f>SUM(E3:E7)</f>
        <v>96496919.179999992</v>
      </c>
      <c r="F8" s="223">
        <f>SUM(F3:F7)</f>
        <v>94157436.590000004</v>
      </c>
      <c r="G8" s="224">
        <f>SUM(G3:G7)</f>
        <v>100000000</v>
      </c>
    </row>
    <row r="9" spans="1:7" ht="15.95" customHeight="1" x14ac:dyDescent="0.25">
      <c r="A9" s="501" t="s">
        <v>261</v>
      </c>
      <c r="B9" s="501"/>
      <c r="C9" s="501"/>
      <c r="D9" s="501"/>
      <c r="E9" s="501"/>
      <c r="F9" s="501"/>
      <c r="G9" s="225">
        <v>70000000</v>
      </c>
    </row>
    <row r="10" spans="1:7" ht="15.95" customHeight="1" thickBot="1" x14ac:dyDescent="0.3">
      <c r="A10" s="502" t="s">
        <v>262</v>
      </c>
      <c r="B10" s="502"/>
      <c r="C10" s="502"/>
      <c r="D10" s="502"/>
      <c r="E10" s="226"/>
      <c r="F10" s="226"/>
      <c r="G10" s="225">
        <v>30000000</v>
      </c>
    </row>
    <row r="11" spans="1:7" x14ac:dyDescent="0.25">
      <c r="A11" s="485" t="s">
        <v>284</v>
      </c>
      <c r="B11" s="485"/>
      <c r="C11" s="485"/>
      <c r="D11" s="485"/>
      <c r="E11" s="485"/>
      <c r="F11" s="485"/>
      <c r="G11" s="485"/>
    </row>
    <row r="12" spans="1:7" x14ac:dyDescent="0.25">
      <c r="A12" s="227"/>
      <c r="B12" s="227"/>
      <c r="C12" s="227"/>
      <c r="D12" s="227"/>
      <c r="E12" s="227"/>
      <c r="F12" s="227"/>
      <c r="G12" s="227"/>
    </row>
    <row r="13" spans="1:7" x14ac:dyDescent="0.25">
      <c r="A13" s="227"/>
      <c r="B13" s="227"/>
      <c r="C13" s="227"/>
      <c r="D13" s="227"/>
      <c r="E13" s="227"/>
      <c r="F13" s="227"/>
      <c r="G13" s="227"/>
    </row>
    <row r="14" spans="1:7" ht="19.5" thickBot="1" x14ac:dyDescent="0.3">
      <c r="A14" s="469" t="s">
        <v>98</v>
      </c>
      <c r="B14" s="469"/>
      <c r="C14" s="469"/>
      <c r="D14" s="469"/>
      <c r="E14" s="469"/>
      <c r="F14" s="469"/>
      <c r="G14" s="469"/>
    </row>
    <row r="15" spans="1:7" s="1" customFormat="1" ht="29.25" customHeight="1" thickBot="1" x14ac:dyDescent="0.3">
      <c r="A15" s="201" t="s">
        <v>1</v>
      </c>
      <c r="B15" s="228" t="s">
        <v>2</v>
      </c>
      <c r="C15" s="229" t="s">
        <v>3</v>
      </c>
      <c r="D15" s="202"/>
      <c r="E15" s="203" t="s">
        <v>251</v>
      </c>
      <c r="F15" s="203" t="s">
        <v>252</v>
      </c>
      <c r="G15" s="204" t="s">
        <v>218</v>
      </c>
    </row>
    <row r="16" spans="1:7" ht="15" customHeight="1" thickBot="1" x14ac:dyDescent="0.3">
      <c r="A16" s="246" t="s">
        <v>4</v>
      </c>
      <c r="B16" s="247" t="s">
        <v>135</v>
      </c>
      <c r="C16" s="486" t="s">
        <v>136</v>
      </c>
      <c r="D16" s="487"/>
      <c r="E16" s="230">
        <v>1563150.6</v>
      </c>
      <c r="F16" s="230">
        <v>1563150.6</v>
      </c>
      <c r="G16" s="231">
        <v>1488941.22</v>
      </c>
    </row>
    <row r="17" spans="1:7" ht="16.5" customHeight="1" thickBot="1" x14ac:dyDescent="0.3">
      <c r="A17" s="490" t="s">
        <v>197</v>
      </c>
      <c r="B17" s="491"/>
      <c r="C17" s="491"/>
      <c r="D17" s="492"/>
      <c r="E17" s="223">
        <f>SUM(E16)</f>
        <v>1563150.6</v>
      </c>
      <c r="F17" s="223">
        <f>SUM(F16)</f>
        <v>1563150.6</v>
      </c>
      <c r="G17" s="224">
        <f>SUM(G16)</f>
        <v>1488941.22</v>
      </c>
    </row>
    <row r="18" spans="1:7" ht="15" customHeight="1" thickBot="1" x14ac:dyDescent="0.3">
      <c r="A18" s="198"/>
      <c r="B18" s="198"/>
      <c r="C18" s="198"/>
      <c r="D18" s="198"/>
      <c r="E18" s="198"/>
      <c r="F18" s="198"/>
      <c r="G18" s="198"/>
    </row>
    <row r="19" spans="1:7" s="1" customFormat="1" ht="19.5" thickBot="1" x14ac:dyDescent="0.3">
      <c r="A19" s="469" t="s">
        <v>137</v>
      </c>
      <c r="B19" s="469"/>
      <c r="C19" s="469"/>
      <c r="D19" s="469"/>
      <c r="E19" s="469"/>
      <c r="F19" s="488">
        <f>SUM(G8+G17)</f>
        <v>101488941.22</v>
      </c>
      <c r="G19" s="489"/>
    </row>
    <row r="20" spans="1:7" s="69" customFormat="1" ht="15" customHeight="1" x14ac:dyDescent="0.25">
      <c r="A20" s="232"/>
      <c r="B20" s="232"/>
      <c r="C20" s="232"/>
      <c r="D20" s="232"/>
      <c r="E20" s="232"/>
      <c r="F20" s="233"/>
      <c r="G20" s="233"/>
    </row>
    <row r="21" spans="1:7" ht="15.75" x14ac:dyDescent="0.25">
      <c r="A21" s="234" t="s">
        <v>285</v>
      </c>
      <c r="B21" s="234"/>
    </row>
    <row r="22" spans="1:7" s="110" customFormat="1" ht="12" thickBot="1" x14ac:dyDescent="0.25">
      <c r="A22" s="238" t="s">
        <v>201</v>
      </c>
      <c r="B22" s="238"/>
      <c r="C22" s="238"/>
      <c r="D22" s="238"/>
      <c r="E22" s="239"/>
      <c r="F22" s="239"/>
      <c r="G22" s="240"/>
    </row>
    <row r="23" spans="1:7" s="110" customFormat="1" ht="24.75" customHeight="1" thickBot="1" x14ac:dyDescent="0.25">
      <c r="A23" s="201" t="s">
        <v>1</v>
      </c>
      <c r="B23" s="228" t="s">
        <v>2</v>
      </c>
      <c r="C23" s="241" t="s">
        <v>3</v>
      </c>
      <c r="D23" s="493" t="s">
        <v>203</v>
      </c>
      <c r="E23" s="494"/>
      <c r="F23" s="494"/>
      <c r="G23" s="242" t="s">
        <v>218</v>
      </c>
    </row>
    <row r="24" spans="1:7" s="1" customFormat="1" ht="18" customHeight="1" x14ac:dyDescent="0.25">
      <c r="A24" s="254">
        <v>1032</v>
      </c>
      <c r="B24" s="255">
        <v>5225</v>
      </c>
      <c r="C24" s="256" t="s">
        <v>38</v>
      </c>
      <c r="D24" s="495" t="s">
        <v>290</v>
      </c>
      <c r="E24" s="496"/>
      <c r="F24" s="496"/>
      <c r="G24" s="257">
        <v>4644</v>
      </c>
    </row>
    <row r="25" spans="1:7" s="9" customFormat="1" ht="18" customHeight="1" x14ac:dyDescent="0.25">
      <c r="A25" s="248">
        <v>2143</v>
      </c>
      <c r="B25" s="249">
        <v>5229</v>
      </c>
      <c r="C25" s="243" t="s">
        <v>39</v>
      </c>
      <c r="D25" s="477" t="s">
        <v>291</v>
      </c>
      <c r="E25" s="478"/>
      <c r="F25" s="478"/>
      <c r="G25" s="244">
        <v>13566</v>
      </c>
    </row>
    <row r="26" spans="1:7" ht="18" customHeight="1" x14ac:dyDescent="0.25">
      <c r="A26" s="248">
        <v>2143</v>
      </c>
      <c r="B26" s="249">
        <v>5229</v>
      </c>
      <c r="C26" s="243" t="s">
        <v>39</v>
      </c>
      <c r="D26" s="477" t="s">
        <v>279</v>
      </c>
      <c r="E26" s="478"/>
      <c r="F26" s="478"/>
      <c r="G26" s="244">
        <v>4500</v>
      </c>
    </row>
    <row r="27" spans="1:7" ht="18" customHeight="1" x14ac:dyDescent="0.25">
      <c r="A27" s="248">
        <v>2292</v>
      </c>
      <c r="B27" s="249">
        <v>5323</v>
      </c>
      <c r="C27" s="243" t="s">
        <v>286</v>
      </c>
      <c r="D27" s="477" t="s">
        <v>276</v>
      </c>
      <c r="E27" s="478"/>
      <c r="F27" s="479"/>
      <c r="G27" s="244">
        <v>5000</v>
      </c>
    </row>
    <row r="28" spans="1:7" ht="14.1" customHeight="1" x14ac:dyDescent="0.25">
      <c r="A28" s="248">
        <v>2292</v>
      </c>
      <c r="B28" s="249">
        <v>5323</v>
      </c>
      <c r="C28" s="243" t="s">
        <v>217</v>
      </c>
      <c r="D28" s="477" t="s">
        <v>287</v>
      </c>
      <c r="E28" s="478"/>
      <c r="F28" s="479"/>
      <c r="G28" s="244">
        <v>373774.7</v>
      </c>
    </row>
    <row r="29" spans="1:7" ht="18" customHeight="1" x14ac:dyDescent="0.25">
      <c r="A29" s="248">
        <v>3119</v>
      </c>
      <c r="B29" s="249">
        <v>5331</v>
      </c>
      <c r="C29" s="243" t="s">
        <v>202</v>
      </c>
      <c r="D29" s="477" t="s">
        <v>292</v>
      </c>
      <c r="E29" s="478"/>
      <c r="F29" s="478"/>
      <c r="G29" s="244">
        <v>5000000</v>
      </c>
    </row>
    <row r="30" spans="1:7" ht="18" customHeight="1" x14ac:dyDescent="0.25">
      <c r="A30" s="248">
        <v>3149</v>
      </c>
      <c r="B30" s="249">
        <v>5221</v>
      </c>
      <c r="C30" s="243" t="s">
        <v>43</v>
      </c>
      <c r="D30" s="477" t="s">
        <v>301</v>
      </c>
      <c r="E30" s="478"/>
      <c r="F30" s="479"/>
      <c r="G30" s="244">
        <v>5000</v>
      </c>
    </row>
    <row r="31" spans="1:7" ht="18" customHeight="1" x14ac:dyDescent="0.25">
      <c r="A31" s="248">
        <v>3314</v>
      </c>
      <c r="B31" s="249">
        <v>5229</v>
      </c>
      <c r="C31" s="243" t="s">
        <v>39</v>
      </c>
      <c r="D31" s="477" t="s">
        <v>267</v>
      </c>
      <c r="E31" s="478"/>
      <c r="F31" s="478"/>
      <c r="G31" s="244">
        <v>550</v>
      </c>
    </row>
    <row r="32" spans="1:7" s="9" customFormat="1" ht="14.1" customHeight="1" x14ac:dyDescent="0.25">
      <c r="A32" s="248">
        <v>3419</v>
      </c>
      <c r="B32" s="249">
        <v>5222</v>
      </c>
      <c r="C32" s="243" t="s">
        <v>42</v>
      </c>
      <c r="D32" s="477" t="s">
        <v>268</v>
      </c>
      <c r="E32" s="478"/>
      <c r="F32" s="478"/>
      <c r="G32" s="244">
        <v>420000</v>
      </c>
    </row>
    <row r="33" spans="1:7" s="9" customFormat="1" ht="14.1" customHeight="1" x14ac:dyDescent="0.25">
      <c r="A33" s="248">
        <v>3900</v>
      </c>
      <c r="B33" s="249">
        <v>5222</v>
      </c>
      <c r="C33" s="243" t="s">
        <v>42</v>
      </c>
      <c r="D33" s="482" t="s">
        <v>277</v>
      </c>
      <c r="E33" s="483"/>
      <c r="F33" s="484"/>
      <c r="G33" s="244">
        <v>20000</v>
      </c>
    </row>
    <row r="34" spans="1:7" s="9" customFormat="1" ht="14.1" customHeight="1" x14ac:dyDescent="0.25">
      <c r="A34" s="248">
        <v>3900</v>
      </c>
      <c r="B34" s="249">
        <v>5222</v>
      </c>
      <c r="C34" s="243" t="s">
        <v>42</v>
      </c>
      <c r="D34" s="482" t="s">
        <v>278</v>
      </c>
      <c r="E34" s="483"/>
      <c r="F34" s="484"/>
      <c r="G34" s="244">
        <v>20000</v>
      </c>
    </row>
    <row r="35" spans="1:7" ht="23.45" customHeight="1" x14ac:dyDescent="0.25">
      <c r="A35" s="248">
        <v>5512</v>
      </c>
      <c r="B35" s="249">
        <v>5222</v>
      </c>
      <c r="C35" s="243" t="s">
        <v>42</v>
      </c>
      <c r="D35" s="477" t="s">
        <v>294</v>
      </c>
      <c r="E35" s="478"/>
      <c r="F35" s="479"/>
      <c r="G35" s="244">
        <v>40000</v>
      </c>
    </row>
    <row r="36" spans="1:7" s="9" customFormat="1" ht="18" customHeight="1" x14ac:dyDescent="0.25">
      <c r="A36" s="248">
        <v>6171</v>
      </c>
      <c r="B36" s="249">
        <v>5221</v>
      </c>
      <c r="C36" s="243" t="s">
        <v>43</v>
      </c>
      <c r="D36" s="477" t="s">
        <v>289</v>
      </c>
      <c r="E36" s="478"/>
      <c r="F36" s="478"/>
      <c r="G36" s="244">
        <v>19942</v>
      </c>
    </row>
    <row r="37" spans="1:7" ht="18" customHeight="1" x14ac:dyDescent="0.25">
      <c r="A37" s="248">
        <v>6171</v>
      </c>
      <c r="B37" s="249">
        <v>5229</v>
      </c>
      <c r="C37" s="243" t="s">
        <v>39</v>
      </c>
      <c r="D37" s="477" t="s">
        <v>280</v>
      </c>
      <c r="E37" s="478"/>
      <c r="F37" s="478"/>
      <c r="G37" s="244">
        <v>7434</v>
      </c>
    </row>
    <row r="38" spans="1:7" ht="14.1" customHeight="1" x14ac:dyDescent="0.25">
      <c r="A38" s="248">
        <v>6171</v>
      </c>
      <c r="B38" s="249">
        <v>5321</v>
      </c>
      <c r="C38" s="243" t="s">
        <v>44</v>
      </c>
      <c r="D38" s="477" t="s">
        <v>293</v>
      </c>
      <c r="E38" s="478"/>
      <c r="F38" s="478"/>
      <c r="G38" s="244">
        <v>30000</v>
      </c>
    </row>
    <row r="39" spans="1:7" ht="18" customHeight="1" thickBot="1" x14ac:dyDescent="0.3">
      <c r="A39" s="250">
        <v>6171</v>
      </c>
      <c r="B39" s="251">
        <v>5329</v>
      </c>
      <c r="C39" s="252" t="s">
        <v>45</v>
      </c>
      <c r="D39" s="480" t="s">
        <v>288</v>
      </c>
      <c r="E39" s="481"/>
      <c r="F39" s="481"/>
      <c r="G39" s="253">
        <v>48450</v>
      </c>
    </row>
    <row r="40" spans="1:7" s="1" customFormat="1" ht="15.75" thickBot="1" x14ac:dyDescent="0.3">
      <c r="A40" s="471" t="s">
        <v>100</v>
      </c>
      <c r="B40" s="471"/>
      <c r="C40" s="471"/>
      <c r="D40" s="471"/>
      <c r="E40" s="471"/>
      <c r="F40" s="236"/>
      <c r="G40" s="245">
        <f>SUM(G24:G39)</f>
        <v>6012860.7000000002</v>
      </c>
    </row>
  </sheetData>
  <mergeCells count="30">
    <mergeCell ref="B2:C2"/>
    <mergeCell ref="B3:C3"/>
    <mergeCell ref="B5:C5"/>
    <mergeCell ref="A9:F9"/>
    <mergeCell ref="A10:D10"/>
    <mergeCell ref="A8:D8"/>
    <mergeCell ref="D23:F23"/>
    <mergeCell ref="D24:F24"/>
    <mergeCell ref="D25:F25"/>
    <mergeCell ref="D26:F26"/>
    <mergeCell ref="A14:G14"/>
    <mergeCell ref="A11:G11"/>
    <mergeCell ref="C16:D16"/>
    <mergeCell ref="A19:E19"/>
    <mergeCell ref="F19:G19"/>
    <mergeCell ref="A17:D17"/>
    <mergeCell ref="D33:F33"/>
    <mergeCell ref="D34:F34"/>
    <mergeCell ref="D31:F31"/>
    <mergeCell ref="D32:F32"/>
    <mergeCell ref="D27:F27"/>
    <mergeCell ref="D28:F28"/>
    <mergeCell ref="D29:F29"/>
    <mergeCell ref="D30:F30"/>
    <mergeCell ref="A40:E40"/>
    <mergeCell ref="D35:F35"/>
    <mergeCell ref="D36:F36"/>
    <mergeCell ref="D37:F37"/>
    <mergeCell ref="D38:F38"/>
    <mergeCell ref="D39:F39"/>
  </mergeCells>
  <pageMargins left="0" right="0" top="1.1811023622047245" bottom="0.59055118110236227" header="0.39370078740157483" footer="0.59055118110236227"/>
  <pageSetup paperSize="9" fitToWidth="0" fitToHeight="0" orientation="portrait" r:id="rId1"/>
  <headerFooter>
    <oddHeader>&amp;L&amp;"-,Tučné"&amp;14MĚSTO Štíty&amp;"-,Obyčejné"
&amp;"-,Tučné"&amp;8IČO: 00303453
DIČ: CZ00303453&amp;C&amp;"-,Tučné"&amp;14&amp;A&amp;RRok 2023</oddHeader>
    <oddFooter>&amp;C&amp;A&amp;R&amp;P /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3"/>
  <sheetViews>
    <sheetView topLeftCell="A250" zoomScale="160" zoomScaleNormal="160" workbookViewId="0">
      <selection activeCell="A254" sqref="A254:XFD489"/>
    </sheetView>
  </sheetViews>
  <sheetFormatPr defaultRowHeight="15" x14ac:dyDescent="0.25"/>
  <cols>
    <col min="1" max="1" width="3.7109375" style="99" customWidth="1"/>
    <col min="2" max="2" width="6.7109375" style="100" customWidth="1"/>
    <col min="3" max="4" width="5.7109375" style="101" customWidth="1"/>
    <col min="5" max="5" width="79" style="28" customWidth="1"/>
  </cols>
  <sheetData>
    <row r="1" spans="1:5" ht="12.95" customHeight="1" x14ac:dyDescent="0.25">
      <c r="A1" s="102"/>
      <c r="B1" s="103"/>
      <c r="C1" s="104"/>
      <c r="D1" s="104"/>
      <c r="E1" s="105"/>
    </row>
    <row r="2" spans="1:5" s="1" customFormat="1" ht="20.25" x14ac:dyDescent="0.25">
      <c r="A2" s="70" t="s">
        <v>50</v>
      </c>
      <c r="B2" s="71"/>
      <c r="C2" s="71"/>
      <c r="D2" s="71"/>
      <c r="E2" s="14"/>
    </row>
    <row r="3" spans="1:5" s="1" customFormat="1" ht="18" customHeight="1" x14ac:dyDescent="0.25">
      <c r="A3" s="72"/>
      <c r="B3" s="71"/>
      <c r="C3" s="73"/>
      <c r="D3" s="73"/>
      <c r="E3" s="14"/>
    </row>
    <row r="4" spans="1:5" ht="16.5" x14ac:dyDescent="0.25">
      <c r="A4" s="503" t="s">
        <v>51</v>
      </c>
      <c r="B4" s="503"/>
      <c r="C4" s="504"/>
      <c r="D4" s="504"/>
      <c r="E4" s="15" t="s">
        <v>281</v>
      </c>
    </row>
    <row r="5" spans="1:5" ht="16.5" x14ac:dyDescent="0.25">
      <c r="A5" s="268"/>
      <c r="B5" s="268"/>
      <c r="C5" s="74"/>
      <c r="D5" s="74"/>
      <c r="E5" s="15" t="s">
        <v>52</v>
      </c>
    </row>
    <row r="6" spans="1:5" ht="16.5" x14ac:dyDescent="0.25">
      <c r="A6" s="268"/>
      <c r="B6" s="268"/>
      <c r="C6" s="74"/>
      <c r="D6" s="74"/>
      <c r="E6" s="15"/>
    </row>
    <row r="7" spans="1:5" ht="16.5" x14ac:dyDescent="0.25">
      <c r="A7" s="268"/>
      <c r="B7" s="268"/>
      <c r="C7" s="74"/>
      <c r="D7" s="74"/>
      <c r="E7" s="16" t="s">
        <v>53</v>
      </c>
    </row>
    <row r="8" spans="1:5" ht="12.95" customHeight="1" x14ac:dyDescent="0.25">
      <c r="A8" s="268"/>
      <c r="B8" s="268"/>
      <c r="C8" s="74"/>
      <c r="D8" s="74"/>
      <c r="E8" s="15"/>
    </row>
    <row r="9" spans="1:5" ht="16.5" x14ac:dyDescent="0.25">
      <c r="A9" s="268"/>
      <c r="B9" s="268"/>
      <c r="C9" s="74"/>
      <c r="D9" s="74"/>
      <c r="E9" s="16" t="s">
        <v>282</v>
      </c>
    </row>
    <row r="10" spans="1:5" ht="5.0999999999999996" customHeight="1" x14ac:dyDescent="0.25">
      <c r="A10" s="268"/>
      <c r="B10" s="268"/>
      <c r="C10" s="74"/>
      <c r="D10" s="74"/>
      <c r="E10" s="15"/>
    </row>
    <row r="11" spans="1:5" ht="16.5" x14ac:dyDescent="0.25">
      <c r="A11" s="75"/>
      <c r="B11" s="26"/>
      <c r="C11" s="76"/>
      <c r="D11" s="76"/>
      <c r="E11" s="17" t="s">
        <v>295</v>
      </c>
    </row>
    <row r="12" spans="1:5" ht="15.75" x14ac:dyDescent="0.25">
      <c r="A12" s="75"/>
      <c r="B12" s="26"/>
      <c r="C12" s="76"/>
      <c r="D12" s="76"/>
      <c r="E12" s="17"/>
    </row>
    <row r="13" spans="1:5" ht="15.75" x14ac:dyDescent="0.25">
      <c r="A13" s="26" t="s">
        <v>54</v>
      </c>
      <c r="B13" s="73"/>
      <c r="C13" s="270"/>
      <c r="D13" s="270"/>
      <c r="E13" s="14"/>
    </row>
    <row r="14" spans="1:5" ht="15.75" x14ac:dyDescent="0.25">
      <c r="A14" s="77"/>
      <c r="B14" s="78"/>
      <c r="C14" s="24"/>
      <c r="D14" s="24"/>
      <c r="E14" s="18"/>
    </row>
    <row r="15" spans="1:5" s="3" customFormat="1" ht="14.1" customHeight="1" x14ac:dyDescent="0.25">
      <c r="A15" s="505" t="s">
        <v>221</v>
      </c>
      <c r="B15" s="505"/>
      <c r="C15" s="505"/>
      <c r="D15" s="505"/>
      <c r="E15" s="505"/>
    </row>
    <row r="16" spans="1:5" s="3" customFormat="1" ht="14.1" customHeight="1" x14ac:dyDescent="0.25">
      <c r="A16" s="505"/>
      <c r="B16" s="505"/>
      <c r="C16" s="505"/>
      <c r="D16" s="505"/>
      <c r="E16" s="505"/>
    </row>
    <row r="17" spans="1:5" s="4" customFormat="1" ht="14.1" customHeight="1" x14ac:dyDescent="0.25">
      <c r="A17" s="505"/>
      <c r="B17" s="505"/>
      <c r="C17" s="505"/>
      <c r="D17" s="505"/>
      <c r="E17" s="505"/>
    </row>
    <row r="18" spans="1:5" s="4" customFormat="1" ht="14.1" customHeight="1" x14ac:dyDescent="0.25">
      <c r="A18" s="505"/>
      <c r="B18" s="505"/>
      <c r="C18" s="505"/>
      <c r="D18" s="505"/>
      <c r="E18" s="505"/>
    </row>
    <row r="19" spans="1:5" s="10" customFormat="1" x14ac:dyDescent="0.25">
      <c r="A19" s="72" t="s">
        <v>55</v>
      </c>
      <c r="B19" s="79" t="s">
        <v>4</v>
      </c>
      <c r="C19" s="506" t="s">
        <v>56</v>
      </c>
      <c r="D19" s="506"/>
      <c r="E19" s="506"/>
    </row>
    <row r="20" spans="1:5" s="10" customFormat="1" x14ac:dyDescent="0.25">
      <c r="A20" s="72"/>
      <c r="B20" s="80" t="s">
        <v>57</v>
      </c>
      <c r="C20" s="81">
        <v>1111</v>
      </c>
      <c r="D20" s="507" t="s">
        <v>139</v>
      </c>
      <c r="E20" s="507"/>
    </row>
    <row r="21" spans="1:5" s="10" customFormat="1" x14ac:dyDescent="0.25">
      <c r="A21" s="72"/>
      <c r="B21" s="80" t="s">
        <v>57</v>
      </c>
      <c r="C21" s="81">
        <v>1112</v>
      </c>
      <c r="D21" s="507" t="s">
        <v>145</v>
      </c>
      <c r="E21" s="507"/>
    </row>
    <row r="22" spans="1:5" s="10" customFormat="1" x14ac:dyDescent="0.25">
      <c r="A22" s="72"/>
      <c r="B22" s="80" t="s">
        <v>57</v>
      </c>
      <c r="C22" s="81">
        <v>1113</v>
      </c>
      <c r="D22" s="507" t="s">
        <v>146</v>
      </c>
      <c r="E22" s="507"/>
    </row>
    <row r="23" spans="1:5" s="10" customFormat="1" x14ac:dyDescent="0.25">
      <c r="A23" s="72"/>
      <c r="B23" s="80" t="s">
        <v>57</v>
      </c>
      <c r="C23" s="81">
        <v>1121</v>
      </c>
      <c r="D23" s="507" t="s">
        <v>147</v>
      </c>
      <c r="E23" s="507"/>
    </row>
    <row r="24" spans="1:5" s="10" customFormat="1" x14ac:dyDescent="0.25">
      <c r="A24" s="72"/>
      <c r="B24" s="82" t="s">
        <v>58</v>
      </c>
      <c r="C24" s="83">
        <v>1122</v>
      </c>
      <c r="D24" s="509" t="s">
        <v>148</v>
      </c>
      <c r="E24" s="509"/>
    </row>
    <row r="25" spans="1:5" s="10" customFormat="1" x14ac:dyDescent="0.25">
      <c r="A25" s="72"/>
      <c r="B25" s="80" t="s">
        <v>57</v>
      </c>
      <c r="C25" s="81">
        <v>1211</v>
      </c>
      <c r="D25" s="507" t="s">
        <v>149</v>
      </c>
      <c r="E25" s="507"/>
    </row>
    <row r="26" spans="1:5" s="10" customFormat="1" x14ac:dyDescent="0.25">
      <c r="A26" s="72"/>
      <c r="B26" s="80" t="s">
        <v>57</v>
      </c>
      <c r="C26" s="81">
        <v>1511</v>
      </c>
      <c r="D26" s="507" t="s">
        <v>150</v>
      </c>
      <c r="E26" s="507"/>
    </row>
    <row r="27" spans="1:5" s="2" customFormat="1" x14ac:dyDescent="0.25">
      <c r="A27" s="84"/>
      <c r="B27" s="85"/>
      <c r="C27" s="86"/>
      <c r="D27" s="86"/>
      <c r="E27" s="19"/>
    </row>
    <row r="28" spans="1:5" s="10" customFormat="1" x14ac:dyDescent="0.25">
      <c r="A28" s="72" t="s">
        <v>55</v>
      </c>
      <c r="B28" s="79" t="s">
        <v>4</v>
      </c>
      <c r="C28" s="506" t="s">
        <v>59</v>
      </c>
      <c r="D28" s="506"/>
      <c r="E28" s="506"/>
    </row>
    <row r="29" spans="1:5" s="10" customFormat="1" ht="27.95" customHeight="1" x14ac:dyDescent="0.25">
      <c r="A29" s="72"/>
      <c r="B29" s="80" t="s">
        <v>57</v>
      </c>
      <c r="C29" s="81">
        <v>1334</v>
      </c>
      <c r="D29" s="507" t="s">
        <v>152</v>
      </c>
      <c r="E29" s="507"/>
    </row>
    <row r="30" spans="1:5" s="10" customFormat="1" x14ac:dyDescent="0.25">
      <c r="A30" s="72"/>
      <c r="B30" s="80" t="s">
        <v>57</v>
      </c>
      <c r="C30" s="81">
        <v>1341</v>
      </c>
      <c r="D30" s="508" t="s">
        <v>158</v>
      </c>
      <c r="E30" s="508"/>
    </row>
    <row r="31" spans="1:5" s="13" customFormat="1" x14ac:dyDescent="0.25">
      <c r="A31" s="72"/>
      <c r="B31" s="80" t="s">
        <v>57</v>
      </c>
      <c r="C31" s="81">
        <v>1342</v>
      </c>
      <c r="D31" s="507" t="s">
        <v>159</v>
      </c>
      <c r="E31" s="507"/>
    </row>
    <row r="32" spans="1:5" s="10" customFormat="1" x14ac:dyDescent="0.25">
      <c r="A32" s="72"/>
      <c r="B32" s="80" t="s">
        <v>57</v>
      </c>
      <c r="C32" s="81">
        <v>1343</v>
      </c>
      <c r="D32" s="507" t="s">
        <v>161</v>
      </c>
      <c r="E32" s="507"/>
    </row>
    <row r="33" spans="1:5" s="10" customFormat="1" x14ac:dyDescent="0.25">
      <c r="A33" s="72"/>
      <c r="B33" s="80" t="s">
        <v>57</v>
      </c>
      <c r="C33" s="81">
        <v>1345</v>
      </c>
      <c r="D33" s="507" t="s">
        <v>162</v>
      </c>
      <c r="E33" s="507"/>
    </row>
    <row r="34" spans="1:5" s="10" customFormat="1" x14ac:dyDescent="0.25">
      <c r="A34" s="72"/>
      <c r="B34" s="80" t="s">
        <v>57</v>
      </c>
      <c r="C34" s="81">
        <v>1349</v>
      </c>
      <c r="D34" s="507" t="s">
        <v>163</v>
      </c>
      <c r="E34" s="507"/>
    </row>
    <row r="35" spans="1:5" s="10" customFormat="1" ht="27.95" customHeight="1" x14ac:dyDescent="0.25">
      <c r="A35" s="72"/>
      <c r="B35" s="80" t="s">
        <v>57</v>
      </c>
      <c r="C35" s="81">
        <v>1356</v>
      </c>
      <c r="D35" s="507" t="s">
        <v>222</v>
      </c>
      <c r="E35" s="507"/>
    </row>
    <row r="36" spans="1:5" s="10" customFormat="1" ht="27.95" customHeight="1" x14ac:dyDescent="0.25">
      <c r="A36" s="72"/>
      <c r="B36" s="80" t="s">
        <v>57</v>
      </c>
      <c r="C36" s="81">
        <v>1381</v>
      </c>
      <c r="D36" s="507" t="s">
        <v>154</v>
      </c>
      <c r="E36" s="507"/>
    </row>
    <row r="37" spans="1:5" s="10" customFormat="1" ht="15" customHeight="1" x14ac:dyDescent="0.25">
      <c r="A37" s="72"/>
      <c r="B37" s="80" t="s">
        <v>57</v>
      </c>
      <c r="C37" s="81">
        <v>1382</v>
      </c>
      <c r="D37" s="507" t="s">
        <v>155</v>
      </c>
      <c r="E37" s="507"/>
    </row>
    <row r="38" spans="1:5" s="10" customFormat="1" x14ac:dyDescent="0.25">
      <c r="A38" s="84"/>
      <c r="B38" s="85"/>
      <c r="C38" s="86"/>
      <c r="D38" s="512"/>
      <c r="E38" s="512"/>
    </row>
    <row r="39" spans="1:5" s="10" customFormat="1" x14ac:dyDescent="0.25">
      <c r="A39" s="513" t="s">
        <v>60</v>
      </c>
      <c r="B39" s="513"/>
      <c r="C39" s="513"/>
      <c r="D39" s="513"/>
      <c r="E39" s="513"/>
    </row>
    <row r="40" spans="1:5" s="10" customFormat="1" x14ac:dyDescent="0.25">
      <c r="A40" s="513"/>
      <c r="B40" s="513"/>
      <c r="C40" s="513"/>
      <c r="D40" s="513"/>
      <c r="E40" s="513"/>
    </row>
    <row r="41" spans="1:5" s="10" customFormat="1" x14ac:dyDescent="0.25">
      <c r="A41" s="513"/>
      <c r="B41" s="513"/>
      <c r="C41" s="513"/>
      <c r="D41" s="513"/>
      <c r="E41" s="513"/>
    </row>
    <row r="42" spans="1:5" s="10" customFormat="1" x14ac:dyDescent="0.25">
      <c r="A42" s="266"/>
      <c r="B42" s="266"/>
      <c r="C42" s="266"/>
      <c r="D42" s="266"/>
      <c r="E42" s="266"/>
    </row>
    <row r="43" spans="1:5" s="10" customFormat="1" x14ac:dyDescent="0.25">
      <c r="A43" s="72" t="s">
        <v>55</v>
      </c>
      <c r="B43" s="79" t="s">
        <v>4</v>
      </c>
      <c r="C43" s="506" t="s">
        <v>5</v>
      </c>
      <c r="D43" s="506"/>
      <c r="E43" s="506"/>
    </row>
    <row r="44" spans="1:5" s="10" customFormat="1" x14ac:dyDescent="0.25">
      <c r="A44" s="72"/>
      <c r="B44" s="80" t="s">
        <v>57</v>
      </c>
      <c r="C44" s="81">
        <v>1361</v>
      </c>
      <c r="D44" s="507" t="s">
        <v>165</v>
      </c>
      <c r="E44" s="507"/>
    </row>
    <row r="45" spans="1:5" ht="15" customHeight="1" x14ac:dyDescent="0.25">
      <c r="A45" s="102"/>
      <c r="B45" s="103"/>
      <c r="C45" s="104"/>
      <c r="D45" s="104"/>
      <c r="E45" s="105"/>
    </row>
    <row r="46" spans="1:5" ht="15" customHeight="1" x14ac:dyDescent="0.25">
      <c r="A46" s="102"/>
      <c r="B46" s="103"/>
      <c r="C46" s="104"/>
      <c r="D46" s="104"/>
      <c r="E46" s="105"/>
    </row>
    <row r="47" spans="1:5" ht="12.95" customHeight="1" x14ac:dyDescent="0.25">
      <c r="A47" s="102"/>
      <c r="B47" s="103"/>
      <c r="C47" s="104"/>
      <c r="D47" s="104"/>
      <c r="E47" s="105"/>
    </row>
    <row r="48" spans="1:5" s="1" customFormat="1" ht="20.25" x14ac:dyDescent="0.25">
      <c r="A48" s="70" t="s">
        <v>50</v>
      </c>
      <c r="B48" s="71"/>
      <c r="C48" s="71"/>
      <c r="D48" s="71"/>
      <c r="E48" s="14"/>
    </row>
    <row r="49" spans="1:5" s="1" customFormat="1" ht="18" customHeight="1" x14ac:dyDescent="0.25">
      <c r="A49" s="72"/>
      <c r="B49" s="71"/>
      <c r="C49" s="73"/>
      <c r="D49" s="73"/>
      <c r="E49" s="14"/>
    </row>
    <row r="50" spans="1:5" s="10" customFormat="1" ht="15.75" x14ac:dyDescent="0.25">
      <c r="A50" s="26" t="s">
        <v>61</v>
      </c>
      <c r="B50" s="73"/>
      <c r="C50" s="270"/>
      <c r="D50" s="270"/>
      <c r="E50" s="14"/>
    </row>
    <row r="51" spans="1:5" s="10" customFormat="1" x14ac:dyDescent="0.25">
      <c r="A51" s="18"/>
      <c r="B51" s="78"/>
      <c r="C51" s="24"/>
      <c r="D51" s="24"/>
      <c r="E51" s="18"/>
    </row>
    <row r="52" spans="1:5" s="10" customFormat="1" ht="15.75" x14ac:dyDescent="0.25">
      <c r="A52" s="26" t="s">
        <v>62</v>
      </c>
      <c r="B52" s="73"/>
      <c r="C52" s="270"/>
      <c r="D52" s="270"/>
      <c r="E52" s="14"/>
    </row>
    <row r="53" spans="1:5" s="2" customFormat="1" x14ac:dyDescent="0.25">
      <c r="A53" s="18"/>
      <c r="B53" s="78"/>
      <c r="C53" s="24"/>
      <c r="D53" s="24"/>
      <c r="E53" s="18"/>
    </row>
    <row r="54" spans="1:5" s="10" customFormat="1" ht="15.75" x14ac:dyDescent="0.25">
      <c r="A54" s="26" t="s">
        <v>63</v>
      </c>
      <c r="B54" s="73"/>
      <c r="C54" s="270"/>
      <c r="D54" s="270"/>
      <c r="E54" s="14"/>
    </row>
    <row r="55" spans="1:5" s="10" customFormat="1" ht="27.95" customHeight="1" x14ac:dyDescent="0.25">
      <c r="A55" s="84"/>
      <c r="B55" s="80" t="s">
        <v>57</v>
      </c>
      <c r="C55" s="81">
        <v>4111</v>
      </c>
      <c r="D55" s="507" t="s">
        <v>246</v>
      </c>
      <c r="E55" s="507"/>
    </row>
    <row r="56" spans="1:5" s="10" customFormat="1" ht="27.95" customHeight="1" x14ac:dyDescent="0.25">
      <c r="A56" s="84"/>
      <c r="B56" s="80" t="s">
        <v>57</v>
      </c>
      <c r="C56" s="81">
        <v>4112</v>
      </c>
      <c r="D56" s="507" t="s">
        <v>247</v>
      </c>
      <c r="E56" s="507"/>
    </row>
    <row r="57" spans="1:5" s="10" customFormat="1" ht="80.099999999999994" customHeight="1" x14ac:dyDescent="0.25">
      <c r="A57" s="72"/>
      <c r="B57" s="80" t="s">
        <v>57</v>
      </c>
      <c r="C57" s="81">
        <v>4116</v>
      </c>
      <c r="D57" s="507" t="s">
        <v>245</v>
      </c>
      <c r="E57" s="507"/>
    </row>
    <row r="58" spans="1:5" s="10" customFormat="1" ht="15" customHeight="1" x14ac:dyDescent="0.25">
      <c r="A58" s="84"/>
      <c r="B58" s="80" t="s">
        <v>57</v>
      </c>
      <c r="C58" s="81">
        <v>4116</v>
      </c>
      <c r="D58" s="510" t="s">
        <v>307</v>
      </c>
      <c r="E58" s="510"/>
    </row>
    <row r="59" spans="1:5" s="10" customFormat="1" ht="15" customHeight="1" x14ac:dyDescent="0.25">
      <c r="A59" s="84"/>
      <c r="B59" s="80"/>
      <c r="C59" s="81"/>
      <c r="D59" s="507" t="s">
        <v>306</v>
      </c>
      <c r="E59" s="507"/>
    </row>
    <row r="60" spans="1:5" s="10" customFormat="1" ht="15" customHeight="1" x14ac:dyDescent="0.25">
      <c r="A60" s="84"/>
      <c r="B60" s="80"/>
      <c r="C60" s="81"/>
      <c r="D60" s="507" t="s">
        <v>308</v>
      </c>
      <c r="E60" s="507"/>
    </row>
    <row r="61" spans="1:5" s="10" customFormat="1" x14ac:dyDescent="0.25">
      <c r="A61" s="14" t="s">
        <v>64</v>
      </c>
      <c r="B61" s="73"/>
      <c r="C61" s="511"/>
      <c r="D61" s="511"/>
      <c r="E61" s="511"/>
    </row>
    <row r="62" spans="1:5" s="10" customFormat="1" ht="27.95" customHeight="1" x14ac:dyDescent="0.25">
      <c r="A62" s="14"/>
      <c r="B62" s="73"/>
      <c r="C62" s="516" t="s">
        <v>223</v>
      </c>
      <c r="D62" s="516"/>
      <c r="E62" s="516"/>
    </row>
    <row r="63" spans="1:5" s="2" customFormat="1" ht="9.9499999999999993" customHeight="1" x14ac:dyDescent="0.25">
      <c r="A63" s="84"/>
      <c r="B63" s="85"/>
      <c r="C63" s="86"/>
      <c r="D63" s="86"/>
      <c r="E63" s="19"/>
    </row>
    <row r="64" spans="1:5" s="2" customFormat="1" ht="9.9499999999999993" customHeight="1" x14ac:dyDescent="0.25">
      <c r="A64" s="84"/>
      <c r="B64" s="87"/>
      <c r="C64" s="78"/>
      <c r="D64" s="78"/>
      <c r="E64" s="18"/>
    </row>
    <row r="65" spans="1:5" s="10" customFormat="1" ht="15.75" x14ac:dyDescent="0.25">
      <c r="A65" s="26" t="s">
        <v>65</v>
      </c>
      <c r="B65" s="73"/>
      <c r="C65" s="270"/>
      <c r="D65" s="270"/>
      <c r="E65" s="14"/>
    </row>
    <row r="66" spans="1:5" s="10" customFormat="1" x14ac:dyDescent="0.25">
      <c r="A66" s="72" t="s">
        <v>55</v>
      </c>
      <c r="B66" s="271">
        <v>1032</v>
      </c>
      <c r="C66" s="506" t="s">
        <v>66</v>
      </c>
      <c r="D66" s="506"/>
      <c r="E66" s="506"/>
    </row>
    <row r="67" spans="1:5" s="10" customFormat="1" ht="27.95" customHeight="1" x14ac:dyDescent="0.25">
      <c r="A67" s="72"/>
      <c r="B67" s="80" t="s">
        <v>57</v>
      </c>
      <c r="C67" s="81">
        <v>2111</v>
      </c>
      <c r="D67" s="507" t="s">
        <v>167</v>
      </c>
      <c r="E67" s="507"/>
    </row>
    <row r="68" spans="1:5" s="10" customFormat="1" ht="15" customHeight="1" x14ac:dyDescent="0.25">
      <c r="A68" s="72"/>
      <c r="B68" s="80" t="s">
        <v>57</v>
      </c>
      <c r="C68" s="81">
        <v>2112</v>
      </c>
      <c r="D68" s="507" t="s">
        <v>168</v>
      </c>
      <c r="E68" s="507"/>
    </row>
    <row r="69" spans="1:5" s="2" customFormat="1" ht="51.75" customHeight="1" x14ac:dyDescent="0.25">
      <c r="A69" s="84"/>
      <c r="B69" s="80" t="s">
        <v>57</v>
      </c>
      <c r="C69" s="81">
        <v>2131</v>
      </c>
      <c r="D69" s="507" t="s">
        <v>248</v>
      </c>
      <c r="E69" s="507"/>
    </row>
    <row r="70" spans="1:5" s="10" customFormat="1" ht="27.95" customHeight="1" x14ac:dyDescent="0.25">
      <c r="A70" s="72"/>
      <c r="B70" s="80" t="s">
        <v>57</v>
      </c>
      <c r="C70" s="81">
        <v>2324</v>
      </c>
      <c r="D70" s="507" t="s">
        <v>224</v>
      </c>
      <c r="E70" s="507"/>
    </row>
    <row r="71" spans="1:5" s="2" customFormat="1" ht="9.9499999999999993" customHeight="1" x14ac:dyDescent="0.25">
      <c r="A71" s="84"/>
      <c r="B71" s="87"/>
      <c r="C71" s="78"/>
      <c r="D71" s="78"/>
      <c r="E71" s="18"/>
    </row>
    <row r="72" spans="1:5" s="2" customFormat="1" ht="9.9499999999999993" customHeight="1" x14ac:dyDescent="0.25">
      <c r="A72" s="84"/>
      <c r="B72" s="87"/>
      <c r="C72" s="78"/>
      <c r="D72" s="78"/>
      <c r="E72" s="18"/>
    </row>
    <row r="73" spans="1:5" s="10" customFormat="1" ht="15.75" x14ac:dyDescent="0.25">
      <c r="A73" s="26" t="s">
        <v>67</v>
      </c>
      <c r="B73" s="73"/>
      <c r="C73" s="270"/>
      <c r="D73" s="270"/>
      <c r="E73" s="14"/>
    </row>
    <row r="74" spans="1:5" s="10" customFormat="1" x14ac:dyDescent="0.25">
      <c r="A74" s="72" t="s">
        <v>55</v>
      </c>
      <c r="B74" s="271">
        <v>2143</v>
      </c>
      <c r="C74" s="506" t="s">
        <v>68</v>
      </c>
      <c r="D74" s="506"/>
      <c r="E74" s="506"/>
    </row>
    <row r="75" spans="1:5" s="10" customFormat="1" ht="15" customHeight="1" x14ac:dyDescent="0.25">
      <c r="A75" s="72"/>
      <c r="B75" s="80" t="s">
        <v>57</v>
      </c>
      <c r="C75" s="81">
        <v>2111</v>
      </c>
      <c r="D75" s="507" t="s">
        <v>107</v>
      </c>
      <c r="E75" s="507"/>
    </row>
    <row r="76" spans="1:5" s="10" customFormat="1" x14ac:dyDescent="0.25">
      <c r="A76" s="72"/>
      <c r="B76" s="80" t="s">
        <v>57</v>
      </c>
      <c r="C76" s="81">
        <v>2112</v>
      </c>
      <c r="D76" s="507" t="s">
        <v>69</v>
      </c>
      <c r="E76" s="507"/>
    </row>
    <row r="77" spans="1:5" s="10" customFormat="1" x14ac:dyDescent="0.25">
      <c r="A77" s="72"/>
      <c r="B77" s="80"/>
      <c r="C77" s="81"/>
      <c r="D77" s="507" t="s">
        <v>170</v>
      </c>
      <c r="E77" s="507"/>
    </row>
    <row r="78" spans="1:5" s="2" customFormat="1" ht="9.9499999999999993" customHeight="1" x14ac:dyDescent="0.25">
      <c r="A78" s="84"/>
      <c r="B78" s="88"/>
      <c r="C78" s="89"/>
      <c r="D78" s="20"/>
      <c r="E78" s="20"/>
    </row>
    <row r="79" spans="1:5" s="2" customFormat="1" ht="9.9499999999999993" customHeight="1" x14ac:dyDescent="0.25">
      <c r="A79" s="84"/>
      <c r="B79" s="88"/>
      <c r="C79" s="89"/>
      <c r="D79" s="20"/>
      <c r="E79" s="20"/>
    </row>
    <row r="80" spans="1:5" s="10" customFormat="1" ht="15.75" x14ac:dyDescent="0.25">
      <c r="A80" s="90" t="s">
        <v>104</v>
      </c>
      <c r="B80" s="91"/>
      <c r="C80" s="92"/>
      <c r="D80" s="92"/>
      <c r="E80" s="22"/>
    </row>
    <row r="81" spans="1:5" s="10" customFormat="1" x14ac:dyDescent="0.25">
      <c r="A81" s="93" t="s">
        <v>55</v>
      </c>
      <c r="B81" s="94">
        <v>2212</v>
      </c>
      <c r="C81" s="514" t="s">
        <v>40</v>
      </c>
      <c r="D81" s="514"/>
      <c r="E81" s="514"/>
    </row>
    <row r="82" spans="1:5" s="10" customFormat="1" ht="24.95" customHeight="1" x14ac:dyDescent="0.25">
      <c r="A82" s="72"/>
      <c r="B82" s="82" t="s">
        <v>58</v>
      </c>
      <c r="C82" s="83">
        <v>2322</v>
      </c>
      <c r="D82" s="515" t="s">
        <v>236</v>
      </c>
      <c r="E82" s="515"/>
    </row>
    <row r="83" spans="1:5" s="10" customFormat="1" ht="24.95" customHeight="1" x14ac:dyDescent="0.25">
      <c r="A83" s="72"/>
      <c r="B83" s="82" t="s">
        <v>58</v>
      </c>
      <c r="C83" s="83">
        <v>2324</v>
      </c>
      <c r="D83" s="515" t="s">
        <v>235</v>
      </c>
      <c r="E83" s="515"/>
    </row>
    <row r="84" spans="1:5" s="2" customFormat="1" x14ac:dyDescent="0.25">
      <c r="A84" s="84"/>
      <c r="B84" s="88"/>
      <c r="C84" s="89"/>
      <c r="D84" s="20"/>
      <c r="E84" s="20"/>
    </row>
    <row r="85" spans="1:5" s="2" customFormat="1" ht="12.95" customHeight="1" x14ac:dyDescent="0.25">
      <c r="A85" s="84"/>
      <c r="B85" s="88"/>
      <c r="C85" s="89"/>
      <c r="D85" s="20"/>
      <c r="E85" s="20"/>
    </row>
    <row r="86" spans="1:5" s="1" customFormat="1" ht="20.25" x14ac:dyDescent="0.25">
      <c r="A86" s="70" t="s">
        <v>50</v>
      </c>
      <c r="B86" s="71"/>
      <c r="C86" s="71"/>
      <c r="D86" s="71"/>
      <c r="E86" s="14"/>
    </row>
    <row r="87" spans="1:5" s="1" customFormat="1" ht="18" customHeight="1" x14ac:dyDescent="0.25">
      <c r="A87" s="70"/>
      <c r="B87" s="71"/>
      <c r="C87" s="71"/>
      <c r="D87" s="71"/>
      <c r="E87" s="14"/>
    </row>
    <row r="88" spans="1:5" s="10" customFormat="1" ht="15.75" x14ac:dyDescent="0.25">
      <c r="A88" s="26" t="s">
        <v>70</v>
      </c>
      <c r="B88" s="73"/>
      <c r="C88" s="270"/>
      <c r="D88" s="270"/>
      <c r="E88" s="14"/>
    </row>
    <row r="89" spans="1:5" s="10" customFormat="1" x14ac:dyDescent="0.25">
      <c r="A89" s="72" t="s">
        <v>55</v>
      </c>
      <c r="B89" s="271">
        <v>2310</v>
      </c>
      <c r="C89" s="506" t="s">
        <v>71</v>
      </c>
      <c r="D89" s="506"/>
      <c r="E89" s="506"/>
    </row>
    <row r="90" spans="1:5" s="10" customFormat="1" x14ac:dyDescent="0.25">
      <c r="A90" s="72"/>
      <c r="B90" s="80" t="s">
        <v>57</v>
      </c>
      <c r="C90" s="81">
        <v>2111</v>
      </c>
      <c r="D90" s="507" t="s">
        <v>72</v>
      </c>
      <c r="E90" s="507"/>
    </row>
    <row r="91" spans="1:5" s="10" customFormat="1" ht="9" customHeight="1" x14ac:dyDescent="0.25">
      <c r="A91" s="84"/>
      <c r="B91" s="88"/>
      <c r="C91" s="89"/>
      <c r="D91" s="86"/>
      <c r="E91" s="21"/>
    </row>
    <row r="92" spans="1:5" s="10" customFormat="1" x14ac:dyDescent="0.25">
      <c r="A92" s="72" t="s">
        <v>55</v>
      </c>
      <c r="B92" s="271">
        <v>2321</v>
      </c>
      <c r="C92" s="506" t="s">
        <v>73</v>
      </c>
      <c r="D92" s="506"/>
      <c r="E92" s="506"/>
    </row>
    <row r="93" spans="1:5" s="10" customFormat="1" x14ac:dyDescent="0.25">
      <c r="A93" s="72"/>
      <c r="B93" s="80" t="s">
        <v>57</v>
      </c>
      <c r="C93" s="81">
        <v>2111</v>
      </c>
      <c r="D93" s="507" t="s">
        <v>74</v>
      </c>
      <c r="E93" s="507"/>
    </row>
    <row r="94" spans="1:5" ht="11.1" customHeight="1" x14ac:dyDescent="0.25">
      <c r="A94" s="84"/>
      <c r="B94" s="85"/>
      <c r="C94" s="86"/>
      <c r="D94" s="269"/>
      <c r="E94" s="269"/>
    </row>
    <row r="95" spans="1:5" ht="11.1" customHeight="1" x14ac:dyDescent="0.25">
      <c r="A95" s="84"/>
      <c r="B95" s="85"/>
      <c r="C95" s="86"/>
      <c r="D95" s="269"/>
      <c r="E95" s="269"/>
    </row>
    <row r="96" spans="1:5" s="9" customFormat="1" ht="15.75" x14ac:dyDescent="0.25">
      <c r="A96" s="26" t="s">
        <v>75</v>
      </c>
      <c r="B96" s="73"/>
      <c r="C96" s="270"/>
      <c r="D96" s="270"/>
      <c r="E96" s="14"/>
    </row>
    <row r="97" spans="1:5" s="9" customFormat="1" x14ac:dyDescent="0.25">
      <c r="A97" s="72" t="s">
        <v>55</v>
      </c>
      <c r="B97" s="271">
        <v>3314</v>
      </c>
      <c r="C97" s="506" t="s">
        <v>76</v>
      </c>
      <c r="D97" s="506"/>
      <c r="E97" s="506"/>
    </row>
    <row r="98" spans="1:5" s="9" customFormat="1" ht="15" customHeight="1" x14ac:dyDescent="0.25">
      <c r="A98" s="72"/>
      <c r="B98" s="80" t="s">
        <v>57</v>
      </c>
      <c r="C98" s="81">
        <v>2111</v>
      </c>
      <c r="D98" s="507" t="s">
        <v>244</v>
      </c>
      <c r="E98" s="507"/>
    </row>
    <row r="99" spans="1:5" s="9" customFormat="1" ht="15" customHeight="1" x14ac:dyDescent="0.25">
      <c r="A99" s="84"/>
      <c r="B99" s="80" t="s">
        <v>57</v>
      </c>
      <c r="C99" s="81">
        <v>2324</v>
      </c>
      <c r="D99" s="507" t="s">
        <v>225</v>
      </c>
      <c r="E99" s="507"/>
    </row>
    <row r="100" spans="1:5" ht="9" customHeight="1" x14ac:dyDescent="0.25">
      <c r="A100" s="84"/>
      <c r="B100" s="85"/>
      <c r="C100" s="86"/>
      <c r="D100" s="269"/>
      <c r="E100" s="269"/>
    </row>
    <row r="101" spans="1:5" s="9" customFormat="1" x14ac:dyDescent="0.25">
      <c r="A101" s="72" t="s">
        <v>55</v>
      </c>
      <c r="B101" s="271">
        <v>3319</v>
      </c>
      <c r="C101" s="506" t="s">
        <v>77</v>
      </c>
      <c r="D101" s="506"/>
      <c r="E101" s="506"/>
    </row>
    <row r="102" spans="1:5" s="9" customFormat="1" x14ac:dyDescent="0.25">
      <c r="A102" s="72"/>
      <c r="B102" s="80" t="s">
        <v>57</v>
      </c>
      <c r="C102" s="81">
        <v>2111</v>
      </c>
      <c r="D102" s="507" t="s">
        <v>78</v>
      </c>
      <c r="E102" s="507"/>
    </row>
    <row r="103" spans="1:5" s="2" customFormat="1" ht="15" customHeight="1" x14ac:dyDescent="0.25">
      <c r="A103" s="84"/>
      <c r="B103" s="85"/>
      <c r="C103" s="86"/>
      <c r="D103" s="507" t="s">
        <v>226</v>
      </c>
      <c r="E103" s="507"/>
    </row>
    <row r="104" spans="1:5" s="10" customFormat="1" ht="27.95" customHeight="1" x14ac:dyDescent="0.25">
      <c r="A104" s="72"/>
      <c r="B104" s="80" t="s">
        <v>57</v>
      </c>
      <c r="C104" s="81">
        <v>2111</v>
      </c>
      <c r="D104" s="507" t="s">
        <v>186</v>
      </c>
      <c r="E104" s="507"/>
    </row>
    <row r="105" spans="1:5" s="10" customFormat="1" ht="15" customHeight="1" x14ac:dyDescent="0.25">
      <c r="A105" s="72"/>
      <c r="B105" s="80" t="s">
        <v>57</v>
      </c>
      <c r="C105" s="81">
        <v>2132</v>
      </c>
      <c r="D105" s="517" t="s">
        <v>101</v>
      </c>
      <c r="E105" s="517"/>
    </row>
    <row r="106" spans="1:5" s="10" customFormat="1" ht="15" customHeight="1" x14ac:dyDescent="0.25">
      <c r="A106" s="72"/>
      <c r="B106" s="80" t="s">
        <v>57</v>
      </c>
      <c r="C106" s="81">
        <v>2133</v>
      </c>
      <c r="D106" s="517" t="s">
        <v>173</v>
      </c>
      <c r="E106" s="517"/>
    </row>
    <row r="107" spans="1:5" s="10" customFormat="1" ht="27.95" customHeight="1" x14ac:dyDescent="0.25">
      <c r="A107" s="84"/>
      <c r="B107" s="82" t="s">
        <v>58</v>
      </c>
      <c r="C107" s="83">
        <v>2321</v>
      </c>
      <c r="D107" s="509" t="s">
        <v>227</v>
      </c>
      <c r="E107" s="509"/>
    </row>
    <row r="108" spans="1:5" s="10" customFormat="1" ht="27.95" customHeight="1" x14ac:dyDescent="0.25">
      <c r="A108" s="84"/>
      <c r="B108" s="82" t="s">
        <v>58</v>
      </c>
      <c r="C108" s="83">
        <v>2322</v>
      </c>
      <c r="D108" s="509" t="s">
        <v>230</v>
      </c>
      <c r="E108" s="509"/>
    </row>
    <row r="109" spans="1:5" s="9" customFormat="1" ht="15" customHeight="1" x14ac:dyDescent="0.25">
      <c r="A109" s="84"/>
      <c r="B109" s="80" t="s">
        <v>57</v>
      </c>
      <c r="C109" s="81">
        <v>2324</v>
      </c>
      <c r="D109" s="507" t="s">
        <v>250</v>
      </c>
      <c r="E109" s="507"/>
    </row>
    <row r="110" spans="1:5" s="10" customFormat="1" ht="15" customHeight="1" x14ac:dyDescent="0.25">
      <c r="A110" s="84"/>
      <c r="B110" s="82" t="s">
        <v>58</v>
      </c>
      <c r="C110" s="83">
        <v>2329</v>
      </c>
      <c r="D110" s="509" t="s">
        <v>229</v>
      </c>
      <c r="E110" s="509"/>
    </row>
    <row r="111" spans="1:5" s="2" customFormat="1" ht="9" customHeight="1" x14ac:dyDescent="0.25">
      <c r="A111" s="84"/>
      <c r="B111" s="85"/>
      <c r="C111" s="86"/>
      <c r="D111" s="86"/>
      <c r="E111" s="23"/>
    </row>
    <row r="112" spans="1:5" s="9" customFormat="1" x14ac:dyDescent="0.25">
      <c r="A112" s="72" t="s">
        <v>55</v>
      </c>
      <c r="B112" s="271">
        <v>3399</v>
      </c>
      <c r="C112" s="506" t="s">
        <v>228</v>
      </c>
      <c r="D112" s="506"/>
      <c r="E112" s="506"/>
    </row>
    <row r="113" spans="1:5" s="9" customFormat="1" ht="15" customHeight="1" x14ac:dyDescent="0.25">
      <c r="A113" s="84"/>
      <c r="B113" s="82" t="s">
        <v>58</v>
      </c>
      <c r="C113" s="83">
        <v>2321</v>
      </c>
      <c r="D113" s="509" t="s">
        <v>227</v>
      </c>
      <c r="E113" s="509"/>
    </row>
    <row r="114" spans="1:5" s="2" customFormat="1" ht="11.1" customHeight="1" x14ac:dyDescent="0.25">
      <c r="A114" s="84"/>
      <c r="B114" s="88"/>
      <c r="C114" s="89"/>
      <c r="D114" s="20"/>
      <c r="E114" s="20"/>
    </row>
    <row r="115" spans="1:5" s="2" customFormat="1" ht="11.1" customHeight="1" x14ac:dyDescent="0.25">
      <c r="A115" s="84"/>
      <c r="B115" s="88"/>
      <c r="C115" s="89"/>
      <c r="D115" s="20"/>
      <c r="E115" s="20"/>
    </row>
    <row r="116" spans="1:5" s="10" customFormat="1" ht="15.75" x14ac:dyDescent="0.25">
      <c r="A116" s="26" t="s">
        <v>79</v>
      </c>
      <c r="B116" s="73"/>
      <c r="C116" s="270"/>
      <c r="D116" s="270"/>
      <c r="E116" s="14"/>
    </row>
    <row r="117" spans="1:5" s="10" customFormat="1" x14ac:dyDescent="0.25">
      <c r="A117" s="72" t="s">
        <v>55</v>
      </c>
      <c r="B117" s="271">
        <v>3539</v>
      </c>
      <c r="C117" s="506" t="s">
        <v>80</v>
      </c>
      <c r="D117" s="506"/>
      <c r="E117" s="506"/>
    </row>
    <row r="118" spans="1:5" s="2" customFormat="1" ht="27.95" customHeight="1" x14ac:dyDescent="0.25">
      <c r="A118" s="84"/>
      <c r="B118" s="80" t="s">
        <v>57</v>
      </c>
      <c r="C118" s="81">
        <v>2111</v>
      </c>
      <c r="D118" s="507" t="s">
        <v>296</v>
      </c>
      <c r="E118" s="507"/>
    </row>
    <row r="119" spans="1:5" s="10" customFormat="1" x14ac:dyDescent="0.25">
      <c r="A119" s="72"/>
      <c r="B119" s="80" t="s">
        <v>57</v>
      </c>
      <c r="C119" s="81">
        <v>2132</v>
      </c>
      <c r="D119" s="507" t="s">
        <v>272</v>
      </c>
      <c r="E119" s="507"/>
    </row>
    <row r="120" spans="1:5" s="10" customFormat="1" ht="15" customHeight="1" x14ac:dyDescent="0.25">
      <c r="A120" s="72"/>
      <c r="B120" s="80" t="s">
        <v>57</v>
      </c>
      <c r="C120" s="81">
        <v>2133</v>
      </c>
      <c r="D120" s="507" t="s">
        <v>271</v>
      </c>
      <c r="E120" s="507"/>
    </row>
    <row r="121" spans="1:5" s="2" customFormat="1" ht="11.1" customHeight="1" x14ac:dyDescent="0.25">
      <c r="A121" s="84"/>
      <c r="B121" s="88"/>
      <c r="C121" s="89"/>
      <c r="D121" s="86"/>
      <c r="E121" s="23"/>
    </row>
    <row r="122" spans="1:5" s="2" customFormat="1" ht="11.1" customHeight="1" x14ac:dyDescent="0.25">
      <c r="A122" s="84"/>
      <c r="B122" s="88"/>
      <c r="C122" s="89"/>
      <c r="D122" s="86"/>
      <c r="E122" s="23"/>
    </row>
    <row r="123" spans="1:5" s="10" customFormat="1" ht="15.75" x14ac:dyDescent="0.25">
      <c r="A123" s="26" t="s">
        <v>17</v>
      </c>
      <c r="B123" s="73"/>
      <c r="C123" s="270"/>
      <c r="D123" s="270"/>
      <c r="E123" s="14"/>
    </row>
    <row r="124" spans="1:5" s="10" customFormat="1" x14ac:dyDescent="0.25">
      <c r="A124" s="72" t="s">
        <v>55</v>
      </c>
      <c r="B124" s="271">
        <v>3612</v>
      </c>
      <c r="C124" s="506" t="s">
        <v>133</v>
      </c>
      <c r="D124" s="506"/>
      <c r="E124" s="506"/>
    </row>
    <row r="125" spans="1:5" s="10" customFormat="1" ht="39.950000000000003" customHeight="1" x14ac:dyDescent="0.25">
      <c r="A125" s="72"/>
      <c r="B125" s="80" t="s">
        <v>57</v>
      </c>
      <c r="C125" s="81">
        <v>2111</v>
      </c>
      <c r="D125" s="507" t="s">
        <v>231</v>
      </c>
      <c r="E125" s="507"/>
    </row>
    <row r="126" spans="1:5" s="10" customFormat="1" ht="27.95" customHeight="1" x14ac:dyDescent="0.25">
      <c r="A126" s="72"/>
      <c r="B126" s="80" t="s">
        <v>57</v>
      </c>
      <c r="C126" s="81">
        <v>2132</v>
      </c>
      <c r="D126" s="507" t="s">
        <v>232</v>
      </c>
      <c r="E126" s="507"/>
    </row>
    <row r="127" spans="1:5" s="10" customFormat="1" ht="27.95" customHeight="1" x14ac:dyDescent="0.25">
      <c r="A127" s="72"/>
      <c r="B127" s="80" t="s">
        <v>57</v>
      </c>
      <c r="C127" s="81">
        <v>2324</v>
      </c>
      <c r="D127" s="507" t="s">
        <v>233</v>
      </c>
      <c r="E127" s="507"/>
    </row>
    <row r="128" spans="1:5" ht="15" customHeight="1" x14ac:dyDescent="0.25">
      <c r="A128" s="102"/>
      <c r="B128" s="103"/>
      <c r="C128" s="104"/>
      <c r="D128" s="104"/>
      <c r="E128" s="105"/>
    </row>
    <row r="129" spans="1:5" ht="12.95" customHeight="1" x14ac:dyDescent="0.25">
      <c r="A129" s="102"/>
      <c r="B129" s="103"/>
      <c r="C129" s="104"/>
      <c r="D129" s="104"/>
      <c r="E129" s="105"/>
    </row>
    <row r="130" spans="1:5" s="1" customFormat="1" ht="20.25" x14ac:dyDescent="0.25">
      <c r="A130" s="70" t="s">
        <v>50</v>
      </c>
      <c r="B130" s="71"/>
      <c r="C130" s="71"/>
      <c r="D130" s="71"/>
      <c r="E130" s="14"/>
    </row>
    <row r="131" spans="1:5" s="1" customFormat="1" ht="18" customHeight="1" x14ac:dyDescent="0.25">
      <c r="A131" s="70"/>
      <c r="B131" s="71"/>
      <c r="C131" s="71"/>
      <c r="D131" s="71"/>
      <c r="E131" s="14"/>
    </row>
    <row r="132" spans="1:5" s="10" customFormat="1" ht="15.75" x14ac:dyDescent="0.25">
      <c r="A132" s="26" t="s">
        <v>18</v>
      </c>
      <c r="B132" s="73"/>
      <c r="C132" s="270"/>
      <c r="D132" s="270"/>
      <c r="E132" s="14"/>
    </row>
    <row r="133" spans="1:5" s="10" customFormat="1" x14ac:dyDescent="0.25">
      <c r="A133" s="72" t="s">
        <v>55</v>
      </c>
      <c r="B133" s="271">
        <v>3613</v>
      </c>
      <c r="C133" s="506" t="s">
        <v>134</v>
      </c>
      <c r="D133" s="506"/>
      <c r="E133" s="506"/>
    </row>
    <row r="134" spans="1:5" s="10" customFormat="1" ht="39.950000000000003" customHeight="1" x14ac:dyDescent="0.25">
      <c r="A134" s="84"/>
      <c r="B134" s="80" t="s">
        <v>57</v>
      </c>
      <c r="C134" s="81">
        <v>2111</v>
      </c>
      <c r="D134" s="507" t="s">
        <v>269</v>
      </c>
      <c r="E134" s="507"/>
    </row>
    <row r="135" spans="1:5" s="10" customFormat="1" ht="27.95" customHeight="1" x14ac:dyDescent="0.25">
      <c r="A135" s="84"/>
      <c r="B135" s="80" t="s">
        <v>57</v>
      </c>
      <c r="C135" s="81">
        <v>2132</v>
      </c>
      <c r="D135" s="507" t="s">
        <v>264</v>
      </c>
      <c r="E135" s="507"/>
    </row>
    <row r="136" spans="1:5" s="2" customFormat="1" ht="15" customHeight="1" x14ac:dyDescent="0.25">
      <c r="A136" s="84"/>
      <c r="B136" s="80" t="s">
        <v>57</v>
      </c>
      <c r="C136" s="81">
        <v>2133</v>
      </c>
      <c r="D136" s="507" t="s">
        <v>266</v>
      </c>
      <c r="E136" s="507"/>
    </row>
    <row r="137" spans="1:5" s="10" customFormat="1" ht="39.950000000000003" customHeight="1" x14ac:dyDescent="0.25">
      <c r="A137" s="84"/>
      <c r="B137" s="82" t="s">
        <v>58</v>
      </c>
      <c r="C137" s="83">
        <v>2322</v>
      </c>
      <c r="D137" s="509" t="s">
        <v>265</v>
      </c>
      <c r="E137" s="509"/>
    </row>
    <row r="138" spans="1:5" s="10" customFormat="1" ht="11.1" customHeight="1" x14ac:dyDescent="0.25">
      <c r="A138" s="84"/>
      <c r="B138" s="82"/>
      <c r="C138" s="83"/>
      <c r="D138" s="264"/>
      <c r="E138" s="264"/>
    </row>
    <row r="139" spans="1:5" s="2" customFormat="1" ht="11.1" customHeight="1" x14ac:dyDescent="0.25">
      <c r="A139" s="84"/>
      <c r="B139" s="85"/>
      <c r="C139" s="86"/>
      <c r="D139" s="269"/>
      <c r="E139" s="269"/>
    </row>
    <row r="140" spans="1:5" s="10" customFormat="1" ht="15.75" x14ac:dyDescent="0.25">
      <c r="A140" s="26" t="s">
        <v>81</v>
      </c>
      <c r="B140" s="73"/>
      <c r="C140" s="270"/>
      <c r="D140" s="270"/>
      <c r="E140" s="14"/>
    </row>
    <row r="141" spans="1:5" s="10" customFormat="1" x14ac:dyDescent="0.25">
      <c r="A141" s="72" t="s">
        <v>55</v>
      </c>
      <c r="B141" s="271">
        <v>3632</v>
      </c>
      <c r="C141" s="506" t="s">
        <v>82</v>
      </c>
      <c r="D141" s="506"/>
      <c r="E141" s="506"/>
    </row>
    <row r="142" spans="1:5" s="10" customFormat="1" ht="15" customHeight="1" x14ac:dyDescent="0.25">
      <c r="A142" s="72"/>
      <c r="B142" s="80" t="s">
        <v>57</v>
      </c>
      <c r="C142" s="81">
        <v>2111</v>
      </c>
      <c r="D142" s="507" t="s">
        <v>297</v>
      </c>
      <c r="E142" s="507"/>
    </row>
    <row r="143" spans="1:5" s="2" customFormat="1" ht="9" customHeight="1" x14ac:dyDescent="0.25">
      <c r="A143" s="84"/>
      <c r="B143" s="85"/>
      <c r="C143" s="86"/>
      <c r="D143" s="95"/>
      <c r="E143" s="24"/>
    </row>
    <row r="144" spans="1:5" s="10" customFormat="1" x14ac:dyDescent="0.25">
      <c r="A144" s="72" t="s">
        <v>55</v>
      </c>
      <c r="B144" s="271">
        <v>3633</v>
      </c>
      <c r="C144" s="506" t="s">
        <v>20</v>
      </c>
      <c r="D144" s="506"/>
      <c r="E144" s="506"/>
    </row>
    <row r="145" spans="1:5" s="10" customFormat="1" ht="27.95" customHeight="1" x14ac:dyDescent="0.25">
      <c r="A145" s="72"/>
      <c r="B145" s="80" t="s">
        <v>57</v>
      </c>
      <c r="C145" s="81">
        <v>2133</v>
      </c>
      <c r="D145" s="507" t="s">
        <v>234</v>
      </c>
      <c r="E145" s="507"/>
    </row>
    <row r="146" spans="1:5" s="10" customFormat="1" ht="27.95" customHeight="1" x14ac:dyDescent="0.25">
      <c r="A146" s="72"/>
      <c r="B146" s="82" t="s">
        <v>58</v>
      </c>
      <c r="C146" s="83">
        <v>2324</v>
      </c>
      <c r="D146" s="515" t="s">
        <v>273</v>
      </c>
      <c r="E146" s="515"/>
    </row>
    <row r="147" spans="1:5" s="2" customFormat="1" ht="9" customHeight="1" x14ac:dyDescent="0.25">
      <c r="A147" s="84"/>
      <c r="B147" s="85"/>
      <c r="C147" s="86"/>
      <c r="D147" s="269"/>
      <c r="E147" s="269"/>
    </row>
    <row r="148" spans="1:5" s="10" customFormat="1" x14ac:dyDescent="0.25">
      <c r="A148" s="72" t="s">
        <v>55</v>
      </c>
      <c r="B148" s="271">
        <v>3639</v>
      </c>
      <c r="C148" s="506" t="s">
        <v>83</v>
      </c>
      <c r="D148" s="506"/>
      <c r="E148" s="506"/>
    </row>
    <row r="149" spans="1:5" s="10" customFormat="1" x14ac:dyDescent="0.25">
      <c r="A149" s="72"/>
      <c r="B149" s="80" t="s">
        <v>57</v>
      </c>
      <c r="C149" s="81">
        <v>2111</v>
      </c>
      <c r="D149" s="507" t="s">
        <v>84</v>
      </c>
      <c r="E149" s="507"/>
    </row>
    <row r="150" spans="1:5" s="10" customFormat="1" ht="25.5" customHeight="1" x14ac:dyDescent="0.25">
      <c r="A150" s="72"/>
      <c r="B150" s="80" t="s">
        <v>57</v>
      </c>
      <c r="C150" s="81">
        <v>2119</v>
      </c>
      <c r="D150" s="507" t="s">
        <v>243</v>
      </c>
      <c r="E150" s="507"/>
    </row>
    <row r="151" spans="1:5" s="10" customFormat="1" x14ac:dyDescent="0.25">
      <c r="A151" s="72"/>
      <c r="B151" s="80" t="s">
        <v>57</v>
      </c>
      <c r="C151" s="81">
        <v>2131</v>
      </c>
      <c r="D151" s="507" t="s">
        <v>176</v>
      </c>
      <c r="E151" s="507"/>
    </row>
    <row r="152" spans="1:5" s="10" customFormat="1" ht="27.95" customHeight="1" x14ac:dyDescent="0.25">
      <c r="A152" s="72"/>
      <c r="B152" s="80" t="s">
        <v>57</v>
      </c>
      <c r="C152" s="81">
        <v>2132</v>
      </c>
      <c r="D152" s="507" t="s">
        <v>177</v>
      </c>
      <c r="E152" s="507"/>
    </row>
    <row r="153" spans="1:5" s="10" customFormat="1" x14ac:dyDescent="0.25">
      <c r="A153" s="72"/>
      <c r="B153" s="80" t="s">
        <v>57</v>
      </c>
      <c r="C153" s="81">
        <v>2133</v>
      </c>
      <c r="D153" s="507" t="s">
        <v>178</v>
      </c>
      <c r="E153" s="507"/>
    </row>
    <row r="154" spans="1:5" s="2" customFormat="1" ht="39.950000000000003" customHeight="1" x14ac:dyDescent="0.25">
      <c r="A154" s="84"/>
      <c r="B154" s="80" t="s">
        <v>57</v>
      </c>
      <c r="C154" s="81">
        <v>2324</v>
      </c>
      <c r="D154" s="507" t="s">
        <v>298</v>
      </c>
      <c r="E154" s="507"/>
    </row>
    <row r="155" spans="1:5" s="10" customFormat="1" x14ac:dyDescent="0.25">
      <c r="A155" s="72"/>
      <c r="B155" s="80" t="s">
        <v>57</v>
      </c>
      <c r="C155" s="81">
        <v>3111</v>
      </c>
      <c r="D155" s="507" t="s">
        <v>85</v>
      </c>
      <c r="E155" s="507"/>
    </row>
    <row r="156" spans="1:5" s="10" customFormat="1" x14ac:dyDescent="0.25">
      <c r="A156" s="72"/>
      <c r="B156" s="80"/>
      <c r="C156" s="81"/>
      <c r="D156" s="267"/>
      <c r="E156" s="267"/>
    </row>
    <row r="157" spans="1:5" s="10" customFormat="1" x14ac:dyDescent="0.25">
      <c r="A157" s="72"/>
      <c r="B157" s="80"/>
      <c r="C157" s="81"/>
      <c r="D157" s="267"/>
      <c r="E157" s="267"/>
    </row>
    <row r="158" spans="1:5" s="10" customFormat="1" x14ac:dyDescent="0.25">
      <c r="A158" s="72"/>
      <c r="B158" s="80"/>
      <c r="C158" s="81"/>
      <c r="D158" s="267"/>
      <c r="E158" s="267"/>
    </row>
    <row r="159" spans="1:5" s="10" customFormat="1" x14ac:dyDescent="0.25">
      <c r="A159" s="72"/>
      <c r="B159" s="80"/>
      <c r="C159" s="81"/>
      <c r="D159" s="267"/>
      <c r="E159" s="267"/>
    </row>
    <row r="160" spans="1:5" s="10" customFormat="1" x14ac:dyDescent="0.25">
      <c r="A160" s="72"/>
      <c r="B160" s="80"/>
      <c r="C160" s="81"/>
      <c r="D160" s="267"/>
      <c r="E160" s="267"/>
    </row>
    <row r="161" spans="1:5" s="10" customFormat="1" x14ac:dyDescent="0.25">
      <c r="A161" s="72"/>
      <c r="B161" s="80"/>
      <c r="C161" s="81"/>
      <c r="D161" s="267"/>
      <c r="E161" s="267"/>
    </row>
    <row r="162" spans="1:5" s="10" customFormat="1" x14ac:dyDescent="0.25">
      <c r="A162" s="72"/>
      <c r="B162" s="80"/>
      <c r="C162" s="81"/>
      <c r="D162" s="267"/>
      <c r="E162" s="267"/>
    </row>
    <row r="163" spans="1:5" s="10" customFormat="1" x14ac:dyDescent="0.25">
      <c r="A163" s="72"/>
      <c r="B163" s="80"/>
      <c r="C163" s="81"/>
      <c r="D163" s="267"/>
      <c r="E163" s="267"/>
    </row>
    <row r="164" spans="1:5" s="10" customFormat="1" x14ac:dyDescent="0.25">
      <c r="A164" s="72"/>
      <c r="B164" s="80"/>
      <c r="C164" s="81"/>
      <c r="D164" s="267"/>
      <c r="E164" s="267"/>
    </row>
    <row r="165" spans="1:5" s="10" customFormat="1" x14ac:dyDescent="0.25">
      <c r="A165" s="72"/>
      <c r="B165" s="80"/>
      <c r="C165" s="81"/>
      <c r="D165" s="267"/>
      <c r="E165" s="267"/>
    </row>
    <row r="166" spans="1:5" s="10" customFormat="1" x14ac:dyDescent="0.25">
      <c r="A166" s="72"/>
      <c r="B166" s="80"/>
      <c r="C166" s="81"/>
      <c r="D166" s="267"/>
      <c r="E166" s="267"/>
    </row>
    <row r="167" spans="1:5" s="10" customFormat="1" x14ac:dyDescent="0.25">
      <c r="A167" s="72"/>
      <c r="B167" s="80"/>
      <c r="C167" s="81"/>
      <c r="D167" s="267"/>
      <c r="E167" s="267"/>
    </row>
    <row r="168" spans="1:5" s="10" customFormat="1" x14ac:dyDescent="0.25">
      <c r="A168" s="72"/>
      <c r="B168" s="80"/>
      <c r="C168" s="81"/>
      <c r="D168" s="267"/>
      <c r="E168" s="267"/>
    </row>
    <row r="169" spans="1:5" ht="12.95" customHeight="1" x14ac:dyDescent="0.25">
      <c r="A169" s="102"/>
      <c r="B169" s="103"/>
      <c r="C169" s="104"/>
      <c r="D169" s="104"/>
      <c r="E169" s="105"/>
    </row>
    <row r="170" spans="1:5" s="1" customFormat="1" ht="20.25" x14ac:dyDescent="0.25">
      <c r="A170" s="70" t="s">
        <v>50</v>
      </c>
      <c r="B170" s="71"/>
      <c r="C170" s="71"/>
      <c r="D170" s="71"/>
      <c r="E170" s="14"/>
    </row>
    <row r="171" spans="1:5" s="1" customFormat="1" ht="15" customHeight="1" x14ac:dyDescent="0.25">
      <c r="A171" s="70"/>
      <c r="B171" s="71"/>
      <c r="C171" s="71"/>
      <c r="D171" s="71"/>
      <c r="E171" s="14"/>
    </row>
    <row r="172" spans="1:5" s="10" customFormat="1" ht="15.75" x14ac:dyDescent="0.25">
      <c r="A172" s="26" t="s">
        <v>86</v>
      </c>
      <c r="B172" s="73"/>
      <c r="C172" s="270"/>
      <c r="D172" s="270"/>
      <c r="E172" s="14"/>
    </row>
    <row r="173" spans="1:5" s="10" customFormat="1" x14ac:dyDescent="0.25">
      <c r="A173" s="72" t="s">
        <v>55</v>
      </c>
      <c r="B173" s="271">
        <v>3721</v>
      </c>
      <c r="C173" s="506" t="s">
        <v>179</v>
      </c>
      <c r="D173" s="506"/>
      <c r="E173" s="506"/>
    </row>
    <row r="174" spans="1:5" s="10" customFormat="1" x14ac:dyDescent="0.25">
      <c r="A174" s="72"/>
      <c r="B174" s="80" t="s">
        <v>57</v>
      </c>
      <c r="C174" s="81">
        <v>2111</v>
      </c>
      <c r="D174" s="507" t="s">
        <v>180</v>
      </c>
      <c r="E174" s="507"/>
    </row>
    <row r="175" spans="1:5" s="2" customFormat="1" ht="6.95" customHeight="1" x14ac:dyDescent="0.25">
      <c r="A175" s="77"/>
      <c r="B175" s="78"/>
      <c r="C175" s="24"/>
      <c r="D175" s="24"/>
      <c r="E175" s="18"/>
    </row>
    <row r="176" spans="1:5" s="10" customFormat="1" x14ac:dyDescent="0.25">
      <c r="A176" s="72" t="s">
        <v>55</v>
      </c>
      <c r="B176" s="271">
        <v>3722</v>
      </c>
      <c r="C176" s="506" t="s">
        <v>87</v>
      </c>
      <c r="D176" s="506"/>
      <c r="E176" s="506"/>
    </row>
    <row r="177" spans="1:5" s="10" customFormat="1" x14ac:dyDescent="0.25">
      <c r="A177" s="72"/>
      <c r="B177" s="80" t="s">
        <v>57</v>
      </c>
      <c r="C177" s="81">
        <v>2111</v>
      </c>
      <c r="D177" s="507" t="s">
        <v>241</v>
      </c>
      <c r="E177" s="507"/>
    </row>
    <row r="178" spans="1:5" s="10" customFormat="1" x14ac:dyDescent="0.25">
      <c r="A178" s="72"/>
      <c r="B178" s="80" t="s">
        <v>57</v>
      </c>
      <c r="C178" s="81">
        <v>2112</v>
      </c>
      <c r="D178" s="507" t="s">
        <v>88</v>
      </c>
      <c r="E178" s="507"/>
    </row>
    <row r="179" spans="1:5" s="10" customFormat="1" ht="27.95" customHeight="1" x14ac:dyDescent="0.25">
      <c r="A179" s="84"/>
      <c r="B179" s="82" t="s">
        <v>58</v>
      </c>
      <c r="C179" s="83">
        <v>2212</v>
      </c>
      <c r="D179" s="509" t="s">
        <v>242</v>
      </c>
      <c r="E179" s="509"/>
    </row>
    <row r="180" spans="1:5" s="2" customFormat="1" ht="6.95" customHeight="1" x14ac:dyDescent="0.25">
      <c r="A180" s="84"/>
      <c r="B180" s="85"/>
      <c r="C180" s="86"/>
      <c r="D180" s="269"/>
      <c r="E180" s="269"/>
    </row>
    <row r="181" spans="1:5" s="10" customFormat="1" x14ac:dyDescent="0.25">
      <c r="A181" s="72" t="s">
        <v>55</v>
      </c>
      <c r="B181" s="271">
        <v>3724</v>
      </c>
      <c r="C181" s="506" t="s">
        <v>24</v>
      </c>
      <c r="D181" s="506"/>
      <c r="E181" s="506"/>
    </row>
    <row r="182" spans="1:5" s="10" customFormat="1" x14ac:dyDescent="0.25">
      <c r="A182" s="72"/>
      <c r="B182" s="80" t="s">
        <v>57</v>
      </c>
      <c r="C182" s="81">
        <v>2111</v>
      </c>
      <c r="D182" s="507" t="s">
        <v>89</v>
      </c>
      <c r="E182" s="507"/>
    </row>
    <row r="183" spans="1:5" s="10" customFormat="1" ht="27.95" customHeight="1" x14ac:dyDescent="0.25">
      <c r="A183" s="72"/>
      <c r="B183" s="80" t="s">
        <v>57</v>
      </c>
      <c r="C183" s="81">
        <v>2324</v>
      </c>
      <c r="D183" s="507" t="s">
        <v>90</v>
      </c>
      <c r="E183" s="507"/>
    </row>
    <row r="184" spans="1:5" s="2" customFormat="1" ht="6.95" customHeight="1" x14ac:dyDescent="0.25">
      <c r="A184" s="84"/>
      <c r="B184" s="23"/>
      <c r="C184" s="86"/>
      <c r="D184" s="86"/>
      <c r="E184" s="23"/>
    </row>
    <row r="185" spans="1:5" s="10" customFormat="1" x14ac:dyDescent="0.25">
      <c r="A185" s="72" t="s">
        <v>55</v>
      </c>
      <c r="B185" s="271">
        <v>3725</v>
      </c>
      <c r="C185" s="506" t="s">
        <v>25</v>
      </c>
      <c r="D185" s="506"/>
      <c r="E185" s="506"/>
    </row>
    <row r="186" spans="1:5" s="10" customFormat="1" x14ac:dyDescent="0.25">
      <c r="A186" s="72"/>
      <c r="B186" s="80" t="s">
        <v>57</v>
      </c>
      <c r="C186" s="81">
        <v>2111</v>
      </c>
      <c r="D186" s="507" t="s">
        <v>240</v>
      </c>
      <c r="E186" s="507"/>
    </row>
    <row r="187" spans="1:5" s="2" customFormat="1" ht="6.95" customHeight="1" x14ac:dyDescent="0.25">
      <c r="A187" s="84"/>
      <c r="B187" s="85"/>
      <c r="C187" s="86"/>
      <c r="D187" s="269"/>
      <c r="E187" s="269"/>
    </row>
    <row r="188" spans="1:5" s="10" customFormat="1" x14ac:dyDescent="0.25">
      <c r="A188" s="72" t="s">
        <v>55</v>
      </c>
      <c r="B188" s="271">
        <v>3729</v>
      </c>
      <c r="C188" s="506" t="s">
        <v>26</v>
      </c>
      <c r="D188" s="506"/>
      <c r="E188" s="506"/>
    </row>
    <row r="189" spans="1:5" s="10" customFormat="1" x14ac:dyDescent="0.25">
      <c r="A189" s="72"/>
      <c r="B189" s="80" t="s">
        <v>57</v>
      </c>
      <c r="C189" s="81">
        <v>2111</v>
      </c>
      <c r="D189" s="507" t="s">
        <v>91</v>
      </c>
      <c r="E189" s="507"/>
    </row>
    <row r="190" spans="1:5" s="2" customFormat="1" ht="11.1" customHeight="1" x14ac:dyDescent="0.25">
      <c r="A190" s="84"/>
      <c r="B190" s="85"/>
      <c r="C190" s="86"/>
      <c r="D190" s="269"/>
      <c r="E190" s="269"/>
    </row>
    <row r="191" spans="1:5" s="2" customFormat="1" ht="11.1" customHeight="1" x14ac:dyDescent="0.25">
      <c r="A191" s="84"/>
      <c r="B191" s="85"/>
      <c r="C191" s="86"/>
      <c r="D191" s="269"/>
      <c r="E191" s="269"/>
    </row>
    <row r="192" spans="1:5" s="9" customFormat="1" ht="15.75" x14ac:dyDescent="0.25">
      <c r="A192" s="5" t="s">
        <v>102</v>
      </c>
      <c r="B192" s="6"/>
      <c r="C192" s="7"/>
      <c r="D192" s="7"/>
    </row>
    <row r="193" spans="1:5" s="9" customFormat="1" ht="15" customHeight="1" x14ac:dyDescent="0.25">
      <c r="A193" s="8" t="s">
        <v>55</v>
      </c>
      <c r="B193" s="12" t="s">
        <v>27</v>
      </c>
      <c r="C193" s="518" t="s">
        <v>106</v>
      </c>
      <c r="D193" s="518"/>
      <c r="E193" s="518"/>
    </row>
    <row r="194" spans="1:5" s="10" customFormat="1" ht="27.95" customHeight="1" x14ac:dyDescent="0.25">
      <c r="A194" s="72"/>
      <c r="B194" s="82" t="s">
        <v>58</v>
      </c>
      <c r="C194" s="83">
        <v>2324</v>
      </c>
      <c r="D194" s="515" t="s">
        <v>239</v>
      </c>
      <c r="E194" s="515"/>
    </row>
    <row r="195" spans="1:5" s="2" customFormat="1" ht="9" customHeight="1" x14ac:dyDescent="0.25">
      <c r="A195" s="84"/>
      <c r="B195" s="85"/>
      <c r="C195" s="86"/>
      <c r="D195" s="269"/>
      <c r="E195" s="269"/>
    </row>
    <row r="196" spans="1:5" s="2" customFormat="1" ht="9" customHeight="1" x14ac:dyDescent="0.25">
      <c r="A196" s="84"/>
      <c r="B196" s="85"/>
      <c r="C196" s="86"/>
      <c r="D196" s="269"/>
      <c r="E196" s="269"/>
    </row>
    <row r="197" spans="1:5" s="10" customFormat="1" ht="15.75" x14ac:dyDescent="0.25">
      <c r="A197" s="26" t="s">
        <v>92</v>
      </c>
      <c r="B197" s="73"/>
      <c r="C197" s="270"/>
      <c r="D197" s="270"/>
      <c r="E197" s="14"/>
    </row>
    <row r="198" spans="1:5" s="10" customFormat="1" x14ac:dyDescent="0.25">
      <c r="A198" s="72" t="s">
        <v>55</v>
      </c>
      <c r="B198" s="79" t="s">
        <v>29</v>
      </c>
      <c r="C198" s="506" t="s">
        <v>93</v>
      </c>
      <c r="D198" s="506"/>
      <c r="E198" s="506"/>
    </row>
    <row r="199" spans="1:5" s="10" customFormat="1" ht="39.950000000000003" customHeight="1" x14ac:dyDescent="0.25">
      <c r="A199" s="84"/>
      <c r="B199" s="80" t="s">
        <v>57</v>
      </c>
      <c r="C199" s="81">
        <v>2322</v>
      </c>
      <c r="D199" s="519" t="s">
        <v>238</v>
      </c>
      <c r="E199" s="519"/>
    </row>
    <row r="200" spans="1:5" s="2" customFormat="1" ht="9.9499999999999993" customHeight="1" x14ac:dyDescent="0.25">
      <c r="A200" s="84"/>
      <c r="B200" s="85"/>
      <c r="C200" s="86"/>
      <c r="D200" s="25"/>
      <c r="E200" s="25"/>
    </row>
    <row r="201" spans="1:5" s="2" customFormat="1" ht="9.9499999999999993" customHeight="1" x14ac:dyDescent="0.25">
      <c r="A201" s="84"/>
      <c r="B201" s="85"/>
      <c r="C201" s="86"/>
      <c r="D201" s="95"/>
      <c r="E201" s="24"/>
    </row>
    <row r="202" spans="1:5" s="10" customFormat="1" ht="15.75" x14ac:dyDescent="0.25">
      <c r="A202" s="26" t="s">
        <v>94</v>
      </c>
      <c r="B202" s="73"/>
      <c r="C202" s="270"/>
      <c r="D202" s="270"/>
      <c r="E202" s="14"/>
    </row>
    <row r="203" spans="1:5" s="10" customFormat="1" x14ac:dyDescent="0.25">
      <c r="A203" s="72" t="s">
        <v>55</v>
      </c>
      <c r="B203" s="271">
        <v>6171</v>
      </c>
      <c r="C203" s="506" t="s">
        <v>95</v>
      </c>
      <c r="D203" s="506"/>
      <c r="E203" s="506"/>
    </row>
    <row r="204" spans="1:5" s="10" customFormat="1" ht="27.95" customHeight="1" x14ac:dyDescent="0.25">
      <c r="A204" s="72"/>
      <c r="B204" s="80" t="s">
        <v>57</v>
      </c>
      <c r="C204" s="81">
        <v>2111</v>
      </c>
      <c r="D204" s="507" t="s">
        <v>181</v>
      </c>
      <c r="E204" s="507"/>
    </row>
    <row r="205" spans="1:5" s="10" customFormat="1" ht="15" customHeight="1" x14ac:dyDescent="0.25">
      <c r="A205" s="72"/>
      <c r="B205" s="80" t="s">
        <v>57</v>
      </c>
      <c r="C205" s="81">
        <v>2324</v>
      </c>
      <c r="D205" s="507" t="s">
        <v>299</v>
      </c>
      <c r="E205" s="507"/>
    </row>
    <row r="206" spans="1:5" s="10" customFormat="1" ht="9.9499999999999993" customHeight="1" x14ac:dyDescent="0.25">
      <c r="A206" s="72"/>
      <c r="B206" s="80"/>
      <c r="C206" s="81"/>
      <c r="D206" s="267"/>
      <c r="E206" s="267"/>
    </row>
    <row r="207" spans="1:5" s="10" customFormat="1" ht="9.9499999999999993" customHeight="1" x14ac:dyDescent="0.25">
      <c r="A207" s="72"/>
      <c r="B207" s="80"/>
      <c r="C207" s="81"/>
      <c r="D207" s="267"/>
      <c r="E207" s="267"/>
    </row>
    <row r="208" spans="1:5" s="10" customFormat="1" ht="9.9499999999999993" customHeight="1" x14ac:dyDescent="0.25">
      <c r="A208" s="72"/>
      <c r="B208" s="80"/>
      <c r="C208" s="81"/>
      <c r="D208" s="267"/>
      <c r="E208" s="267"/>
    </row>
    <row r="209" spans="1:5" s="10" customFormat="1" ht="9.9499999999999993" customHeight="1" x14ac:dyDescent="0.25">
      <c r="A209" s="72"/>
      <c r="B209" s="80"/>
      <c r="C209" s="81"/>
      <c r="D209" s="267"/>
      <c r="E209" s="267"/>
    </row>
    <row r="210" spans="1:5" s="10" customFormat="1" ht="9.9499999999999993" customHeight="1" x14ac:dyDescent="0.25">
      <c r="A210" s="72"/>
      <c r="B210" s="80"/>
      <c r="C210" s="81"/>
      <c r="D210" s="267"/>
      <c r="E210" s="267"/>
    </row>
    <row r="211" spans="1:5" s="10" customFormat="1" ht="9.9499999999999993" customHeight="1" x14ac:dyDescent="0.25">
      <c r="A211" s="72"/>
      <c r="B211" s="80"/>
      <c r="C211" s="81"/>
      <c r="D211" s="267"/>
      <c r="E211" s="267"/>
    </row>
    <row r="212" spans="1:5" s="10" customFormat="1" ht="9.9499999999999993" customHeight="1" x14ac:dyDescent="0.25">
      <c r="A212" s="72"/>
      <c r="B212" s="80"/>
      <c r="C212" s="81"/>
      <c r="D212" s="267"/>
      <c r="E212" s="267"/>
    </row>
    <row r="213" spans="1:5" s="10" customFormat="1" ht="9.9499999999999993" customHeight="1" x14ac:dyDescent="0.25">
      <c r="A213" s="72"/>
      <c r="B213" s="80"/>
      <c r="C213" s="81"/>
      <c r="D213" s="267"/>
      <c r="E213" s="267"/>
    </row>
    <row r="214" spans="1:5" s="10" customFormat="1" ht="9.9499999999999993" customHeight="1" x14ac:dyDescent="0.25">
      <c r="A214" s="72"/>
      <c r="B214" s="80"/>
      <c r="C214" s="81"/>
      <c r="D214" s="267"/>
      <c r="E214" s="267"/>
    </row>
    <row r="215" spans="1:5" s="10" customFormat="1" ht="9.9499999999999993" customHeight="1" x14ac:dyDescent="0.25">
      <c r="A215" s="72"/>
      <c r="B215" s="80"/>
      <c r="C215" s="81"/>
      <c r="D215" s="267"/>
      <c r="E215" s="267"/>
    </row>
    <row r="216" spans="1:5" s="10" customFormat="1" ht="9.9499999999999993" customHeight="1" x14ac:dyDescent="0.25">
      <c r="A216" s="72"/>
      <c r="B216" s="80"/>
      <c r="C216" s="81"/>
      <c r="D216" s="267"/>
      <c r="E216" s="267"/>
    </row>
    <row r="217" spans="1:5" s="10" customFormat="1" ht="9.9499999999999993" customHeight="1" x14ac:dyDescent="0.25">
      <c r="A217" s="72"/>
      <c r="B217" s="80"/>
      <c r="C217" s="81"/>
      <c r="D217" s="267"/>
      <c r="E217" s="267"/>
    </row>
    <row r="218" spans="1:5" s="10" customFormat="1" ht="9.9499999999999993" customHeight="1" x14ac:dyDescent="0.25">
      <c r="A218" s="72"/>
      <c r="B218" s="80"/>
      <c r="C218" s="81"/>
      <c r="D218" s="267"/>
      <c r="E218" s="267"/>
    </row>
    <row r="219" spans="1:5" s="10" customFormat="1" ht="9.9499999999999993" customHeight="1" x14ac:dyDescent="0.25">
      <c r="A219" s="72"/>
      <c r="B219" s="80"/>
      <c r="C219" s="81"/>
      <c r="D219" s="267"/>
      <c r="E219" s="267"/>
    </row>
    <row r="220" spans="1:5" s="10" customFormat="1" ht="9.9499999999999993" customHeight="1" x14ac:dyDescent="0.25">
      <c r="A220" s="72"/>
      <c r="B220" s="80"/>
      <c r="C220" s="81"/>
      <c r="D220" s="267"/>
      <c r="E220" s="267"/>
    </row>
    <row r="221" spans="1:5" ht="12.95" customHeight="1" x14ac:dyDescent="0.25">
      <c r="A221" s="102"/>
      <c r="B221" s="103"/>
      <c r="C221" s="104"/>
      <c r="D221" s="104"/>
      <c r="E221" s="105"/>
    </row>
    <row r="222" spans="1:5" ht="12.95" customHeight="1" x14ac:dyDescent="0.25">
      <c r="A222" s="102"/>
      <c r="B222" s="103"/>
      <c r="C222" s="104"/>
      <c r="D222" s="104"/>
      <c r="E222" s="105"/>
    </row>
    <row r="223" spans="1:5" s="1" customFormat="1" ht="20.25" x14ac:dyDescent="0.25">
      <c r="A223" s="70" t="s">
        <v>50</v>
      </c>
      <c r="B223" s="71"/>
      <c r="C223" s="71"/>
      <c r="D223" s="71"/>
      <c r="E223" s="14"/>
    </row>
    <row r="224" spans="1:5" s="1" customFormat="1" ht="15" customHeight="1" x14ac:dyDescent="0.25">
      <c r="A224" s="70"/>
      <c r="B224" s="71"/>
      <c r="C224" s="71"/>
      <c r="D224" s="71"/>
      <c r="E224" s="14"/>
    </row>
    <row r="225" spans="1:5" s="13" customFormat="1" ht="15.75" x14ac:dyDescent="0.25">
      <c r="A225" s="26" t="s">
        <v>96</v>
      </c>
      <c r="B225" s="75"/>
      <c r="C225" s="96"/>
      <c r="D225" s="96"/>
      <c r="E225" s="26"/>
    </row>
    <row r="226" spans="1:5" s="13" customFormat="1" x14ac:dyDescent="0.25">
      <c r="A226" s="72" t="s">
        <v>55</v>
      </c>
      <c r="B226" s="271">
        <v>6310</v>
      </c>
      <c r="C226" s="506" t="s">
        <v>32</v>
      </c>
      <c r="D226" s="506"/>
      <c r="E226" s="506"/>
    </row>
    <row r="227" spans="1:5" s="10" customFormat="1" x14ac:dyDescent="0.25">
      <c r="A227" s="72"/>
      <c r="B227" s="80" t="s">
        <v>57</v>
      </c>
      <c r="C227" s="81">
        <v>2141</v>
      </c>
      <c r="D227" s="508" t="s">
        <v>182</v>
      </c>
      <c r="E227" s="508"/>
    </row>
    <row r="228" spans="1:5" s="10" customFormat="1" ht="15" customHeight="1" x14ac:dyDescent="0.25">
      <c r="A228" s="72"/>
      <c r="B228" s="80" t="s">
        <v>57</v>
      </c>
      <c r="C228" s="81">
        <v>2141</v>
      </c>
      <c r="D228" s="507" t="s">
        <v>183</v>
      </c>
      <c r="E228" s="507"/>
    </row>
    <row r="229" spans="1:5" s="2" customFormat="1" ht="9" customHeight="1" x14ac:dyDescent="0.25">
      <c r="A229" s="84"/>
      <c r="B229" s="85"/>
      <c r="C229" s="86"/>
      <c r="D229" s="269"/>
      <c r="E229" s="269"/>
    </row>
    <row r="230" spans="1:5" s="10" customFormat="1" x14ac:dyDescent="0.25">
      <c r="A230" s="72" t="s">
        <v>55</v>
      </c>
      <c r="B230" s="271">
        <v>6330</v>
      </c>
      <c r="C230" s="506" t="s">
        <v>185</v>
      </c>
      <c r="D230" s="506"/>
      <c r="E230" s="506"/>
    </row>
    <row r="231" spans="1:5" s="10" customFormat="1" ht="27.95" customHeight="1" x14ac:dyDescent="0.25">
      <c r="A231" s="84"/>
      <c r="B231" s="80" t="s">
        <v>57</v>
      </c>
      <c r="C231" s="81">
        <v>4134</v>
      </c>
      <c r="D231" s="507" t="s">
        <v>270</v>
      </c>
      <c r="E231" s="507"/>
    </row>
    <row r="232" spans="1:5" s="2" customFormat="1" ht="27.95" customHeight="1" x14ac:dyDescent="0.25">
      <c r="A232" s="84"/>
      <c r="B232" s="80" t="s">
        <v>57</v>
      </c>
      <c r="C232" s="81">
        <v>4134</v>
      </c>
      <c r="D232" s="507" t="s">
        <v>103</v>
      </c>
      <c r="E232" s="507"/>
    </row>
    <row r="233" spans="1:5" s="2" customFormat="1" ht="9.9499999999999993" customHeight="1" x14ac:dyDescent="0.25">
      <c r="A233" s="84"/>
      <c r="B233" s="80"/>
      <c r="C233" s="81"/>
      <c r="D233" s="267"/>
      <c r="E233" s="267"/>
    </row>
    <row r="234" spans="1:5" s="2" customFormat="1" ht="9.9499999999999993" customHeight="1" x14ac:dyDescent="0.25">
      <c r="A234" s="84"/>
      <c r="B234" s="80"/>
      <c r="C234" s="81"/>
      <c r="D234" s="267"/>
      <c r="E234" s="267"/>
    </row>
    <row r="235" spans="1:5" s="13" customFormat="1" ht="15.75" x14ac:dyDescent="0.25">
      <c r="A235" s="26" t="s">
        <v>97</v>
      </c>
      <c r="B235" s="75"/>
      <c r="C235" s="96"/>
      <c r="D235" s="96"/>
      <c r="E235" s="26"/>
    </row>
    <row r="236" spans="1:5" s="13" customFormat="1" x14ac:dyDescent="0.25">
      <c r="A236" s="72" t="s">
        <v>55</v>
      </c>
      <c r="B236" s="271">
        <v>6409</v>
      </c>
      <c r="C236" s="506" t="s">
        <v>35</v>
      </c>
      <c r="D236" s="506"/>
      <c r="E236" s="506"/>
    </row>
    <row r="237" spans="1:5" s="9" customFormat="1" ht="15" customHeight="1" x14ac:dyDescent="0.25">
      <c r="A237" s="84"/>
      <c r="B237" s="80" t="s">
        <v>57</v>
      </c>
      <c r="C237" s="81">
        <v>2329</v>
      </c>
      <c r="D237" s="507" t="s">
        <v>300</v>
      </c>
      <c r="E237" s="507"/>
    </row>
    <row r="238" spans="1:5" s="2" customFormat="1" x14ac:dyDescent="0.25">
      <c r="A238" s="84"/>
      <c r="B238" s="23"/>
      <c r="C238" s="86"/>
      <c r="D238" s="86"/>
      <c r="E238" s="23"/>
    </row>
    <row r="239" spans="1:5" s="2" customFormat="1" x14ac:dyDescent="0.25">
      <c r="A239" s="84"/>
      <c r="B239" s="23"/>
      <c r="C239" s="86"/>
      <c r="D239" s="86"/>
      <c r="E239" s="23"/>
    </row>
    <row r="240" spans="1:5" s="10" customFormat="1" ht="18.75" x14ac:dyDescent="0.25">
      <c r="A240" s="71" t="s">
        <v>98</v>
      </c>
      <c r="B240" s="14"/>
      <c r="C240" s="14"/>
      <c r="D240" s="14"/>
      <c r="E240" s="14"/>
    </row>
    <row r="241" spans="1:5" s="10" customFormat="1" x14ac:dyDescent="0.25">
      <c r="A241" s="72"/>
      <c r="B241" s="80" t="s">
        <v>57</v>
      </c>
      <c r="C241" s="72">
        <v>8115</v>
      </c>
      <c r="D241" s="517" t="s">
        <v>99</v>
      </c>
      <c r="E241" s="517"/>
    </row>
    <row r="242" spans="1:5" s="10" customFormat="1" x14ac:dyDescent="0.25">
      <c r="A242" s="72"/>
      <c r="B242" s="80" t="s">
        <v>57</v>
      </c>
      <c r="C242" s="72">
        <v>8123</v>
      </c>
      <c r="D242" s="517" t="s">
        <v>187</v>
      </c>
      <c r="E242" s="517"/>
    </row>
    <row r="243" spans="1:5" s="109" customFormat="1" ht="15" customHeight="1" x14ac:dyDescent="0.25">
      <c r="A243" s="263"/>
      <c r="B243" s="107"/>
      <c r="C243" s="108"/>
      <c r="D243" s="519" t="s">
        <v>192</v>
      </c>
      <c r="E243" s="519"/>
    </row>
    <row r="244" spans="1:5" s="109" customFormat="1" ht="15" customHeight="1" x14ac:dyDescent="0.25">
      <c r="A244" s="263"/>
      <c r="B244" s="107"/>
      <c r="C244" s="108"/>
      <c r="D244" s="521" t="s">
        <v>237</v>
      </c>
      <c r="E244" s="521"/>
    </row>
    <row r="245" spans="1:5" s="109" customFormat="1" x14ac:dyDescent="0.25">
      <c r="A245" s="263"/>
      <c r="B245" s="107"/>
      <c r="C245" s="108"/>
      <c r="D245" s="519" t="s">
        <v>188</v>
      </c>
      <c r="E245" s="519"/>
    </row>
    <row r="246" spans="1:5" s="109" customFormat="1" x14ac:dyDescent="0.25">
      <c r="A246" s="263"/>
      <c r="B246" s="107"/>
      <c r="C246" s="108"/>
      <c r="D246" s="519" t="s">
        <v>189</v>
      </c>
      <c r="E246" s="519"/>
    </row>
    <row r="247" spans="1:5" s="109" customFormat="1" x14ac:dyDescent="0.25">
      <c r="A247" s="263"/>
      <c r="B247" s="107"/>
      <c r="C247" s="108"/>
      <c r="D247" s="519" t="s">
        <v>190</v>
      </c>
      <c r="E247" s="519"/>
    </row>
    <row r="248" spans="1:5" s="109" customFormat="1" x14ac:dyDescent="0.25">
      <c r="A248" s="263"/>
      <c r="B248" s="107"/>
      <c r="C248" s="108"/>
      <c r="D248" s="519" t="s">
        <v>191</v>
      </c>
      <c r="E248" s="519"/>
    </row>
    <row r="249" spans="1:5" s="109" customFormat="1" x14ac:dyDescent="0.25">
      <c r="A249" s="263"/>
      <c r="B249" s="107"/>
      <c r="C249" s="108"/>
      <c r="D249" s="265"/>
      <c r="E249" s="265"/>
    </row>
    <row r="250" spans="1:5" s="2" customFormat="1" ht="25.5" customHeight="1" x14ac:dyDescent="0.25">
      <c r="A250" s="84"/>
      <c r="B250" s="88"/>
      <c r="C250" s="97"/>
      <c r="D250" s="520"/>
      <c r="E250" s="520"/>
    </row>
    <row r="251" spans="1:5" s="1" customFormat="1" ht="20.25" x14ac:dyDescent="0.25">
      <c r="A251" s="70" t="s">
        <v>303</v>
      </c>
      <c r="B251" s="71"/>
      <c r="C251" s="71"/>
      <c r="D251" s="71"/>
      <c r="E251" s="14"/>
    </row>
    <row r="252" spans="1:5" s="10" customFormat="1" ht="25.5" customHeight="1" x14ac:dyDescent="0.25">
      <c r="A252" s="517" t="s">
        <v>302</v>
      </c>
      <c r="B252" s="517"/>
      <c r="C252" s="517"/>
      <c r="D252" s="517"/>
      <c r="E252" s="517"/>
    </row>
    <row r="253" spans="1:5" s="10" customFormat="1" x14ac:dyDescent="0.25">
      <c r="A253" s="98" t="s">
        <v>100</v>
      </c>
      <c r="B253" s="98"/>
      <c r="C253" s="98"/>
      <c r="D253" s="98"/>
      <c r="E253" s="27"/>
    </row>
  </sheetData>
  <mergeCells count="128">
    <mergeCell ref="D245:E245"/>
    <mergeCell ref="D246:E246"/>
    <mergeCell ref="D247:E247"/>
    <mergeCell ref="D248:E248"/>
    <mergeCell ref="D250:E250"/>
    <mergeCell ref="A252:E252"/>
    <mergeCell ref="C236:E236"/>
    <mergeCell ref="D237:E237"/>
    <mergeCell ref="D241:E241"/>
    <mergeCell ref="D242:E242"/>
    <mergeCell ref="D243:E243"/>
    <mergeCell ref="D244:E244"/>
    <mergeCell ref="C226:E226"/>
    <mergeCell ref="D227:E227"/>
    <mergeCell ref="D228:E228"/>
    <mergeCell ref="C230:E230"/>
    <mergeCell ref="D231:E231"/>
    <mergeCell ref="D232:E232"/>
    <mergeCell ref="D194:E194"/>
    <mergeCell ref="C198:E198"/>
    <mergeCell ref="D199:E199"/>
    <mergeCell ref="C203:E203"/>
    <mergeCell ref="D204:E204"/>
    <mergeCell ref="D205:E205"/>
    <mergeCell ref="D183:E183"/>
    <mergeCell ref="C185:E185"/>
    <mergeCell ref="D186:E186"/>
    <mergeCell ref="C188:E188"/>
    <mergeCell ref="D189:E189"/>
    <mergeCell ref="C193:E193"/>
    <mergeCell ref="C176:E176"/>
    <mergeCell ref="D177:E177"/>
    <mergeCell ref="D178:E178"/>
    <mergeCell ref="D179:E179"/>
    <mergeCell ref="C181:E181"/>
    <mergeCell ref="D182:E182"/>
    <mergeCell ref="D152:E152"/>
    <mergeCell ref="D153:E153"/>
    <mergeCell ref="D154:E154"/>
    <mergeCell ref="D155:E155"/>
    <mergeCell ref="C173:E173"/>
    <mergeCell ref="D174:E174"/>
    <mergeCell ref="D145:E145"/>
    <mergeCell ref="D146:E146"/>
    <mergeCell ref="C148:E148"/>
    <mergeCell ref="D149:E149"/>
    <mergeCell ref="D150:E150"/>
    <mergeCell ref="D151:E151"/>
    <mergeCell ref="D135:E135"/>
    <mergeCell ref="D136:E136"/>
    <mergeCell ref="D137:E137"/>
    <mergeCell ref="C141:E141"/>
    <mergeCell ref="D142:E142"/>
    <mergeCell ref="C144:E144"/>
    <mergeCell ref="C124:E124"/>
    <mergeCell ref="D125:E125"/>
    <mergeCell ref="D126:E126"/>
    <mergeCell ref="D127:E127"/>
    <mergeCell ref="C133:E133"/>
    <mergeCell ref="D134:E134"/>
    <mergeCell ref="C112:E112"/>
    <mergeCell ref="D113:E113"/>
    <mergeCell ref="C117:E117"/>
    <mergeCell ref="D118:E118"/>
    <mergeCell ref="D119:E119"/>
    <mergeCell ref="D120:E120"/>
    <mergeCell ref="D105:E105"/>
    <mergeCell ref="D106:E106"/>
    <mergeCell ref="D107:E107"/>
    <mergeCell ref="D108:E108"/>
    <mergeCell ref="D109:E109"/>
    <mergeCell ref="D110:E110"/>
    <mergeCell ref="D98:E98"/>
    <mergeCell ref="D99:E99"/>
    <mergeCell ref="C101:E101"/>
    <mergeCell ref="D102:E102"/>
    <mergeCell ref="D103:E103"/>
    <mergeCell ref="D104:E104"/>
    <mergeCell ref="D83:E83"/>
    <mergeCell ref="C89:E89"/>
    <mergeCell ref="D90:E90"/>
    <mergeCell ref="C92:E92"/>
    <mergeCell ref="D93:E93"/>
    <mergeCell ref="C97:E97"/>
    <mergeCell ref="D75:E75"/>
    <mergeCell ref="D76:E76"/>
    <mergeCell ref="D77:E77"/>
    <mergeCell ref="C81:E81"/>
    <mergeCell ref="D82:E82"/>
    <mergeCell ref="C62:E62"/>
    <mergeCell ref="C66:E66"/>
    <mergeCell ref="D67:E67"/>
    <mergeCell ref="D68:E68"/>
    <mergeCell ref="D69:E69"/>
    <mergeCell ref="D70:E70"/>
    <mergeCell ref="D58:E58"/>
    <mergeCell ref="C61:E61"/>
    <mergeCell ref="D35:E35"/>
    <mergeCell ref="D36:E36"/>
    <mergeCell ref="D37:E37"/>
    <mergeCell ref="D38:E38"/>
    <mergeCell ref="A39:E41"/>
    <mergeCell ref="C43:E43"/>
    <mergeCell ref="C74:E74"/>
    <mergeCell ref="A4:B4"/>
    <mergeCell ref="C4:D4"/>
    <mergeCell ref="A15:E18"/>
    <mergeCell ref="C19:E19"/>
    <mergeCell ref="D20:E20"/>
    <mergeCell ref="D21:E21"/>
    <mergeCell ref="D59:E59"/>
    <mergeCell ref="D60:E60"/>
    <mergeCell ref="D29:E29"/>
    <mergeCell ref="D30:E30"/>
    <mergeCell ref="D31:E31"/>
    <mergeCell ref="D32:E32"/>
    <mergeCell ref="D33:E33"/>
    <mergeCell ref="D34:E34"/>
    <mergeCell ref="D22:E22"/>
    <mergeCell ref="D23:E23"/>
    <mergeCell ref="D24:E24"/>
    <mergeCell ref="D25:E25"/>
    <mergeCell ref="D26:E26"/>
    <mergeCell ref="C28:E28"/>
    <mergeCell ref="D44:E44"/>
    <mergeCell ref="D55:E55"/>
    <mergeCell ref="D56:E56"/>
    <mergeCell ref="D57:E57"/>
  </mergeCells>
  <pageMargins left="0" right="0" top="1.1811023622047245" bottom="0.59055118110236227" header="0.39370078740157483" footer="0.59055118110236227"/>
  <pageSetup paperSize="9" fitToWidth="0" fitToHeight="0" orientation="portrait" r:id="rId1"/>
  <headerFooter>
    <oddHeader>&amp;L&amp;"-,Tučné"&amp;14MĚSTO Štíty&amp;"-,Obyčejné"
&amp;"-,Tučné"&amp;8IČO: 00303453
DIČ: CZ00303453&amp;C&amp;"-,Tučné"&amp;14 SCHVÁLENÝ ROZPOČET&amp;RRok 2023</oddHeader>
    <oddFooter>&amp;C&amp;A&amp;R&amp;P / 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6"/>
  <sheetViews>
    <sheetView topLeftCell="A407" workbookViewId="0">
      <selection activeCell="H419" sqref="H419"/>
    </sheetView>
  </sheetViews>
  <sheetFormatPr defaultRowHeight="15" x14ac:dyDescent="0.25"/>
  <cols>
    <col min="1" max="2" width="5.28515625" style="235" customWidth="1"/>
    <col min="3" max="3" width="42.7109375" style="235" customWidth="1"/>
    <col min="4" max="4" width="15.7109375" style="235" customWidth="1"/>
    <col min="5" max="6" width="15.7109375" style="236" customWidth="1"/>
  </cols>
  <sheetData>
    <row r="1" spans="1:6" x14ac:dyDescent="0.25">
      <c r="A1" s="474"/>
      <c r="B1" s="474"/>
      <c r="C1" s="474"/>
      <c r="D1" s="474"/>
      <c r="E1" s="474"/>
      <c r="F1" s="273"/>
    </row>
    <row r="2" spans="1:6" ht="17.25" thickBot="1" x14ac:dyDescent="0.3">
      <c r="A2" s="527" t="s">
        <v>37</v>
      </c>
      <c r="B2" s="527"/>
      <c r="C2" s="527"/>
      <c r="D2" s="527"/>
      <c r="E2" s="527"/>
      <c r="F2" s="273"/>
    </row>
    <row r="3" spans="1:6" ht="20.25" customHeight="1" thickBot="1" x14ac:dyDescent="0.3">
      <c r="A3" s="146" t="s">
        <v>1</v>
      </c>
      <c r="B3" s="147" t="s">
        <v>2</v>
      </c>
      <c r="C3" s="148" t="s">
        <v>3</v>
      </c>
      <c r="D3" s="149" t="s">
        <v>219</v>
      </c>
      <c r="E3" s="149" t="s">
        <v>220</v>
      </c>
      <c r="F3" s="150" t="s">
        <v>218</v>
      </c>
    </row>
    <row r="4" spans="1:6" ht="15.75" customHeight="1" x14ac:dyDescent="0.25">
      <c r="A4" s="135">
        <v>1032</v>
      </c>
      <c r="B4" s="136">
        <v>5138</v>
      </c>
      <c r="C4" s="137" t="s">
        <v>311</v>
      </c>
      <c r="D4" s="138">
        <v>1924000</v>
      </c>
      <c r="E4" s="138">
        <v>1923904.13</v>
      </c>
      <c r="F4" s="274">
        <v>3000000</v>
      </c>
    </row>
    <row r="5" spans="1:6" ht="15.75" customHeight="1" x14ac:dyDescent="0.25">
      <c r="A5" s="127">
        <v>1032</v>
      </c>
      <c r="B5" s="128">
        <v>5139</v>
      </c>
      <c r="C5" s="129" t="s">
        <v>312</v>
      </c>
      <c r="D5" s="130">
        <v>272000</v>
      </c>
      <c r="E5" s="130">
        <v>271812.34000000003</v>
      </c>
      <c r="F5" s="275">
        <v>900000</v>
      </c>
    </row>
    <row r="6" spans="1:6" ht="15.75" customHeight="1" x14ac:dyDescent="0.25">
      <c r="A6" s="127">
        <v>1032</v>
      </c>
      <c r="B6" s="128">
        <v>5156</v>
      </c>
      <c r="C6" s="129" t="s">
        <v>313</v>
      </c>
      <c r="D6" s="130">
        <v>18300</v>
      </c>
      <c r="E6" s="130">
        <v>18275.400000000001</v>
      </c>
      <c r="F6" s="275">
        <v>15356</v>
      </c>
    </row>
    <row r="7" spans="1:6" ht="15.75" customHeight="1" x14ac:dyDescent="0.25">
      <c r="A7" s="127">
        <v>1032</v>
      </c>
      <c r="B7" s="128">
        <v>5169</v>
      </c>
      <c r="C7" s="129" t="s">
        <v>314</v>
      </c>
      <c r="D7" s="130">
        <v>4595830</v>
      </c>
      <c r="E7" s="130">
        <v>4595684.55</v>
      </c>
      <c r="F7" s="275">
        <v>6000000</v>
      </c>
    </row>
    <row r="8" spans="1:6" ht="15.75" customHeight="1" x14ac:dyDescent="0.25">
      <c r="A8" s="127">
        <v>1032</v>
      </c>
      <c r="B8" s="128">
        <v>5171</v>
      </c>
      <c r="C8" s="129" t="s">
        <v>315</v>
      </c>
      <c r="D8" s="130">
        <v>18000</v>
      </c>
      <c r="E8" s="130">
        <v>17515</v>
      </c>
      <c r="F8" s="276">
        <v>80000</v>
      </c>
    </row>
    <row r="9" spans="1:6" ht="15.75" customHeight="1" thickBot="1" x14ac:dyDescent="0.3">
      <c r="A9" s="131">
        <v>1032</v>
      </c>
      <c r="B9" s="132">
        <v>5225</v>
      </c>
      <c r="C9" s="133" t="s">
        <v>38</v>
      </c>
      <c r="D9" s="134">
        <v>3870</v>
      </c>
      <c r="E9" s="134">
        <v>3870</v>
      </c>
      <c r="F9" s="277">
        <v>4644</v>
      </c>
    </row>
    <row r="10" spans="1:6" ht="15.75" customHeight="1" thickBot="1" x14ac:dyDescent="0.3">
      <c r="A10" s="139">
        <v>1032</v>
      </c>
      <c r="B10" s="522" t="s">
        <v>10</v>
      </c>
      <c r="C10" s="522"/>
      <c r="D10" s="140">
        <f>SUM(D4:D9)</f>
        <v>6832000</v>
      </c>
      <c r="E10" s="140">
        <f t="shared" ref="E10:F10" si="0">SUM(E4:E9)</f>
        <v>6831061.4199999999</v>
      </c>
      <c r="F10" s="154">
        <f t="shared" si="0"/>
        <v>10000000</v>
      </c>
    </row>
    <row r="11" spans="1:6" ht="15.75" customHeight="1" x14ac:dyDescent="0.25">
      <c r="A11" s="127">
        <v>2143</v>
      </c>
      <c r="B11" s="128">
        <v>5138</v>
      </c>
      <c r="C11" s="129" t="s">
        <v>311</v>
      </c>
      <c r="D11" s="130">
        <v>6037</v>
      </c>
      <c r="E11" s="130">
        <v>5927.8</v>
      </c>
      <c r="F11" s="275">
        <v>10000</v>
      </c>
    </row>
    <row r="12" spans="1:6" ht="15.75" customHeight="1" x14ac:dyDescent="0.25">
      <c r="A12" s="127">
        <v>2143</v>
      </c>
      <c r="B12" s="128">
        <v>5139</v>
      </c>
      <c r="C12" s="129" t="s">
        <v>312</v>
      </c>
      <c r="D12" s="130">
        <v>15851</v>
      </c>
      <c r="E12" s="130">
        <v>15851</v>
      </c>
      <c r="F12" s="275">
        <v>20000</v>
      </c>
    </row>
    <row r="13" spans="1:6" ht="15.75" customHeight="1" x14ac:dyDescent="0.25">
      <c r="A13" s="127">
        <v>2143</v>
      </c>
      <c r="B13" s="128">
        <v>5161</v>
      </c>
      <c r="C13" s="129" t="s">
        <v>316</v>
      </c>
      <c r="D13" s="130">
        <v>0</v>
      </c>
      <c r="E13" s="130">
        <v>0</v>
      </c>
      <c r="F13" s="275">
        <v>100</v>
      </c>
    </row>
    <row r="14" spans="1:6" ht="15.75" customHeight="1" x14ac:dyDescent="0.25">
      <c r="A14" s="127">
        <v>2143</v>
      </c>
      <c r="B14" s="128">
        <v>5162</v>
      </c>
      <c r="C14" s="129" t="s">
        <v>317</v>
      </c>
      <c r="D14" s="130">
        <v>10100</v>
      </c>
      <c r="E14" s="130">
        <v>10090.32</v>
      </c>
      <c r="F14" s="275">
        <v>11000</v>
      </c>
    </row>
    <row r="15" spans="1:6" ht="15.75" customHeight="1" x14ac:dyDescent="0.25">
      <c r="A15" s="278">
        <v>2143</v>
      </c>
      <c r="B15" s="279">
        <v>5167</v>
      </c>
      <c r="C15" s="280" t="s">
        <v>318</v>
      </c>
      <c r="D15" s="281">
        <v>0</v>
      </c>
      <c r="E15" s="281">
        <v>0</v>
      </c>
      <c r="F15" s="276">
        <v>1000</v>
      </c>
    </row>
    <row r="16" spans="1:6" ht="15.75" customHeight="1" x14ac:dyDescent="0.25">
      <c r="A16" s="278">
        <v>2143</v>
      </c>
      <c r="B16" s="279">
        <v>5169</v>
      </c>
      <c r="C16" s="280" t="s">
        <v>314</v>
      </c>
      <c r="D16" s="281">
        <v>0</v>
      </c>
      <c r="E16" s="281">
        <v>0</v>
      </c>
      <c r="F16" s="276">
        <v>1000</v>
      </c>
    </row>
    <row r="17" spans="1:6" ht="15.75" customHeight="1" x14ac:dyDescent="0.25">
      <c r="A17" s="278">
        <v>2143</v>
      </c>
      <c r="B17" s="279">
        <v>5171</v>
      </c>
      <c r="C17" s="280" t="s">
        <v>315</v>
      </c>
      <c r="D17" s="281">
        <v>0</v>
      </c>
      <c r="E17" s="281">
        <v>0</v>
      </c>
      <c r="F17" s="276">
        <v>1000</v>
      </c>
    </row>
    <row r="18" spans="1:6" ht="15.75" customHeight="1" x14ac:dyDescent="0.25">
      <c r="A18" s="127">
        <v>2143</v>
      </c>
      <c r="B18" s="128">
        <v>5173</v>
      </c>
      <c r="C18" s="129" t="s">
        <v>319</v>
      </c>
      <c r="D18" s="130">
        <v>339</v>
      </c>
      <c r="E18" s="130">
        <v>339</v>
      </c>
      <c r="F18" s="275">
        <v>1000</v>
      </c>
    </row>
    <row r="19" spans="1:6" ht="15.75" customHeight="1" x14ac:dyDescent="0.25">
      <c r="A19" s="127">
        <v>2143</v>
      </c>
      <c r="B19" s="128">
        <v>5175</v>
      </c>
      <c r="C19" s="129" t="s">
        <v>320</v>
      </c>
      <c r="D19" s="130">
        <v>481</v>
      </c>
      <c r="E19" s="130">
        <v>481</v>
      </c>
      <c r="F19" s="275">
        <v>834</v>
      </c>
    </row>
    <row r="20" spans="1:6" ht="15.75" customHeight="1" x14ac:dyDescent="0.25">
      <c r="A20" s="127">
        <v>2143</v>
      </c>
      <c r="B20" s="128">
        <v>5194</v>
      </c>
      <c r="C20" s="129" t="s">
        <v>321</v>
      </c>
      <c r="D20" s="130">
        <v>0</v>
      </c>
      <c r="E20" s="130">
        <v>0</v>
      </c>
      <c r="F20" s="275">
        <v>1000</v>
      </c>
    </row>
    <row r="21" spans="1:6" ht="15.75" customHeight="1" thickBot="1" x14ac:dyDescent="0.3">
      <c r="A21" s="131">
        <v>2143</v>
      </c>
      <c r="B21" s="132">
        <v>5229</v>
      </c>
      <c r="C21" s="133" t="s">
        <v>322</v>
      </c>
      <c r="D21" s="134">
        <v>18192</v>
      </c>
      <c r="E21" s="134">
        <v>18192</v>
      </c>
      <c r="F21" s="277">
        <v>18066</v>
      </c>
    </row>
    <row r="22" spans="1:6" ht="15.75" customHeight="1" thickBot="1" x14ac:dyDescent="0.3">
      <c r="A22" s="139">
        <v>2143</v>
      </c>
      <c r="B22" s="522" t="s">
        <v>11</v>
      </c>
      <c r="C22" s="522"/>
      <c r="D22" s="140">
        <f>SUM(D11:D21)</f>
        <v>51000</v>
      </c>
      <c r="E22" s="140">
        <f>SUM(E11:E21)</f>
        <v>50881.119999999995</v>
      </c>
      <c r="F22" s="154">
        <f>SUM(F11:F21)</f>
        <v>65000</v>
      </c>
    </row>
    <row r="23" spans="1:6" s="69" customFormat="1" ht="15.75" customHeight="1" x14ac:dyDescent="0.25">
      <c r="A23" s="282">
        <v>2212</v>
      </c>
      <c r="B23" s="283">
        <v>5122</v>
      </c>
      <c r="C23" s="284" t="s">
        <v>323</v>
      </c>
      <c r="D23" s="285">
        <v>0</v>
      </c>
      <c r="E23" s="285">
        <v>0</v>
      </c>
      <c r="F23" s="286">
        <v>17955.669999999998</v>
      </c>
    </row>
    <row r="24" spans="1:6" ht="15.75" customHeight="1" x14ac:dyDescent="0.25">
      <c r="A24" s="135">
        <v>2212</v>
      </c>
      <c r="B24" s="136">
        <v>5139</v>
      </c>
      <c r="C24" s="137" t="s">
        <v>312</v>
      </c>
      <c r="D24" s="138">
        <v>250000</v>
      </c>
      <c r="E24" s="138">
        <v>245472.26</v>
      </c>
      <c r="F24" s="274">
        <v>243000</v>
      </c>
    </row>
    <row r="25" spans="1:6" ht="15.75" customHeight="1" x14ac:dyDescent="0.25">
      <c r="A25" s="127">
        <v>2212</v>
      </c>
      <c r="B25" s="128">
        <v>5156</v>
      </c>
      <c r="C25" s="129" t="s">
        <v>313</v>
      </c>
      <c r="D25" s="130">
        <v>3500</v>
      </c>
      <c r="E25" s="130">
        <v>3382.6</v>
      </c>
      <c r="F25" s="275">
        <v>4000</v>
      </c>
    </row>
    <row r="26" spans="1:6" ht="15.75" customHeight="1" x14ac:dyDescent="0.25">
      <c r="A26" s="127">
        <v>2212</v>
      </c>
      <c r="B26" s="128">
        <v>5164</v>
      </c>
      <c r="C26" s="129" t="s">
        <v>324</v>
      </c>
      <c r="D26" s="130">
        <v>0</v>
      </c>
      <c r="E26" s="130">
        <v>0</v>
      </c>
      <c r="F26" s="275">
        <v>1000</v>
      </c>
    </row>
    <row r="27" spans="1:6" ht="15.75" customHeight="1" x14ac:dyDescent="0.25">
      <c r="A27" s="127">
        <v>2212</v>
      </c>
      <c r="B27" s="128">
        <v>5169</v>
      </c>
      <c r="C27" s="129" t="s">
        <v>314</v>
      </c>
      <c r="D27" s="130">
        <v>753000</v>
      </c>
      <c r="E27" s="130">
        <v>752699.2</v>
      </c>
      <c r="F27" s="275">
        <v>700000</v>
      </c>
    </row>
    <row r="28" spans="1:6" ht="15.75" customHeight="1" x14ac:dyDescent="0.25">
      <c r="A28" s="127">
        <v>2212</v>
      </c>
      <c r="B28" s="128">
        <v>5171</v>
      </c>
      <c r="C28" s="129" t="s">
        <v>315</v>
      </c>
      <c r="D28" s="130">
        <v>535000</v>
      </c>
      <c r="E28" s="130">
        <v>534668.5</v>
      </c>
      <c r="F28" s="275">
        <v>500000</v>
      </c>
    </row>
    <row r="29" spans="1:6" ht="15.75" customHeight="1" thickBot="1" x14ac:dyDescent="0.3">
      <c r="A29" s="287">
        <v>2212</v>
      </c>
      <c r="B29" s="288">
        <v>6121</v>
      </c>
      <c r="C29" s="289" t="s">
        <v>325</v>
      </c>
      <c r="D29" s="290">
        <v>60000</v>
      </c>
      <c r="E29" s="290">
        <v>55660</v>
      </c>
      <c r="F29" s="291">
        <v>150000</v>
      </c>
    </row>
    <row r="30" spans="1:6" ht="15.75" customHeight="1" thickBot="1" x14ac:dyDescent="0.3">
      <c r="A30" s="139">
        <v>2212</v>
      </c>
      <c r="B30" s="522" t="s">
        <v>40</v>
      </c>
      <c r="C30" s="522"/>
      <c r="D30" s="140">
        <f>SUM(D23:D29)</f>
        <v>1601500</v>
      </c>
      <c r="E30" s="140">
        <f t="shared" ref="E30:F30" si="1">SUM(E23:E29)</f>
        <v>1591882.56</v>
      </c>
      <c r="F30" s="154">
        <f t="shared" si="1"/>
        <v>1615955.67</v>
      </c>
    </row>
    <row r="31" spans="1:6" ht="15.75" customHeight="1" x14ac:dyDescent="0.25">
      <c r="A31" s="127">
        <v>2219</v>
      </c>
      <c r="B31" s="128">
        <v>5363</v>
      </c>
      <c r="C31" s="129" t="s">
        <v>405</v>
      </c>
      <c r="D31" s="130">
        <v>0</v>
      </c>
      <c r="E31" s="130">
        <v>0</v>
      </c>
      <c r="F31" s="275">
        <v>5000</v>
      </c>
    </row>
    <row r="32" spans="1:6" ht="15.75" customHeight="1" thickBot="1" x14ac:dyDescent="0.3">
      <c r="A32" s="292">
        <v>2219</v>
      </c>
      <c r="B32" s="293">
        <v>6121</v>
      </c>
      <c r="C32" s="294" t="s">
        <v>325</v>
      </c>
      <c r="D32" s="295">
        <v>3400000</v>
      </c>
      <c r="E32" s="295">
        <v>3390628.96</v>
      </c>
      <c r="F32" s="296">
        <v>4000000</v>
      </c>
    </row>
    <row r="33" spans="1:6" ht="15.75" customHeight="1" thickBot="1" x14ac:dyDescent="0.3">
      <c r="A33" s="297">
        <v>2219</v>
      </c>
      <c r="B33" s="526" t="s">
        <v>326</v>
      </c>
      <c r="C33" s="526"/>
      <c r="D33" s="298">
        <f>SUM(D31:D32)</f>
        <v>3400000</v>
      </c>
      <c r="E33" s="298">
        <f>SUM(E31:E32)</f>
        <v>3390628.96</v>
      </c>
      <c r="F33" s="299">
        <f>SUM(F31:F32)</f>
        <v>4005000</v>
      </c>
    </row>
    <row r="34" spans="1:6" ht="15.75" customHeight="1" x14ac:dyDescent="0.25">
      <c r="A34" s="135">
        <v>2292</v>
      </c>
      <c r="B34" s="136">
        <v>5323</v>
      </c>
      <c r="C34" s="137" t="s">
        <v>327</v>
      </c>
      <c r="D34" s="138">
        <v>5000</v>
      </c>
      <c r="E34" s="138">
        <v>5000</v>
      </c>
      <c r="F34" s="274">
        <v>378774.7</v>
      </c>
    </row>
    <row r="35" spans="1:6" ht="15.75" customHeight="1" thickBot="1" x14ac:dyDescent="0.3">
      <c r="A35" s="131">
        <v>2292</v>
      </c>
      <c r="B35" s="132">
        <v>5339</v>
      </c>
      <c r="C35" s="133" t="s">
        <v>328</v>
      </c>
      <c r="D35" s="134">
        <v>324739.09999999998</v>
      </c>
      <c r="E35" s="134">
        <v>324739.09999999998</v>
      </c>
      <c r="F35" s="277">
        <v>0</v>
      </c>
    </row>
    <row r="36" spans="1:6" ht="15.75" customHeight="1" thickBot="1" x14ac:dyDescent="0.3">
      <c r="A36" s="139">
        <v>2292</v>
      </c>
      <c r="B36" s="522" t="s">
        <v>329</v>
      </c>
      <c r="C36" s="522"/>
      <c r="D36" s="140">
        <f>SUM(D34:D35)</f>
        <v>329739.09999999998</v>
      </c>
      <c r="E36" s="140">
        <f t="shared" ref="E36:F36" si="2">SUM(E34:E35)</f>
        <v>329739.09999999998</v>
      </c>
      <c r="F36" s="154">
        <f t="shared" si="2"/>
        <v>378774.7</v>
      </c>
    </row>
    <row r="37" spans="1:6" ht="15.75" customHeight="1" x14ac:dyDescent="0.25">
      <c r="A37" s="135">
        <v>2310</v>
      </c>
      <c r="B37" s="136">
        <v>5011</v>
      </c>
      <c r="C37" s="137" t="s">
        <v>330</v>
      </c>
      <c r="D37" s="138">
        <v>88000</v>
      </c>
      <c r="E37" s="138">
        <v>87600</v>
      </c>
      <c r="F37" s="286">
        <v>88000</v>
      </c>
    </row>
    <row r="38" spans="1:6" ht="15.75" customHeight="1" x14ac:dyDescent="0.25">
      <c r="A38" s="127">
        <v>2310</v>
      </c>
      <c r="B38" s="128">
        <v>5031</v>
      </c>
      <c r="C38" s="129" t="s">
        <v>331</v>
      </c>
      <c r="D38" s="130">
        <v>22000</v>
      </c>
      <c r="E38" s="130">
        <v>21720</v>
      </c>
      <c r="F38" s="276">
        <v>22000</v>
      </c>
    </row>
    <row r="39" spans="1:6" ht="15.75" customHeight="1" x14ac:dyDescent="0.25">
      <c r="A39" s="127">
        <v>2310</v>
      </c>
      <c r="B39" s="128">
        <v>5032</v>
      </c>
      <c r="C39" s="129" t="s">
        <v>332</v>
      </c>
      <c r="D39" s="130">
        <v>8000</v>
      </c>
      <c r="E39" s="130">
        <v>7884</v>
      </c>
      <c r="F39" s="276">
        <v>8000</v>
      </c>
    </row>
    <row r="40" spans="1:6" ht="15.75" customHeight="1" x14ac:dyDescent="0.25">
      <c r="A40" s="127">
        <v>2310</v>
      </c>
      <c r="B40" s="128">
        <v>5137</v>
      </c>
      <c r="C40" s="129" t="s">
        <v>333</v>
      </c>
      <c r="D40" s="130">
        <v>0</v>
      </c>
      <c r="E40" s="130">
        <v>0</v>
      </c>
      <c r="F40" s="275">
        <v>5000</v>
      </c>
    </row>
    <row r="41" spans="1:6" ht="15.75" customHeight="1" x14ac:dyDescent="0.25">
      <c r="A41" s="127">
        <v>2310</v>
      </c>
      <c r="B41" s="128">
        <v>5139</v>
      </c>
      <c r="C41" s="129" t="s">
        <v>312</v>
      </c>
      <c r="D41" s="130">
        <v>180000</v>
      </c>
      <c r="E41" s="130">
        <v>179681.1</v>
      </c>
      <c r="F41" s="275">
        <v>200000</v>
      </c>
    </row>
    <row r="42" spans="1:6" ht="15.75" customHeight="1" x14ac:dyDescent="0.25">
      <c r="A42" s="127">
        <v>2310</v>
      </c>
      <c r="B42" s="128">
        <v>5154</v>
      </c>
      <c r="C42" s="129" t="s">
        <v>334</v>
      </c>
      <c r="D42" s="130">
        <v>60000</v>
      </c>
      <c r="E42" s="130">
        <v>58061.49</v>
      </c>
      <c r="F42" s="275">
        <v>80000</v>
      </c>
    </row>
    <row r="43" spans="1:6" ht="15.75" customHeight="1" x14ac:dyDescent="0.25">
      <c r="A43" s="127">
        <v>2310</v>
      </c>
      <c r="B43" s="128">
        <v>5156</v>
      </c>
      <c r="C43" s="129" t="s">
        <v>313</v>
      </c>
      <c r="D43" s="130">
        <v>1800</v>
      </c>
      <c r="E43" s="130">
        <v>1748.3</v>
      </c>
      <c r="F43" s="275">
        <v>2000</v>
      </c>
    </row>
    <row r="44" spans="1:6" ht="15.75" customHeight="1" x14ac:dyDescent="0.25">
      <c r="A44" s="127">
        <v>2310</v>
      </c>
      <c r="B44" s="128">
        <v>5164</v>
      </c>
      <c r="C44" s="129" t="s">
        <v>324</v>
      </c>
      <c r="D44" s="130">
        <v>5332</v>
      </c>
      <c r="E44" s="130">
        <v>5332</v>
      </c>
      <c r="F44" s="275">
        <v>6000</v>
      </c>
    </row>
    <row r="45" spans="1:6" ht="15.75" customHeight="1" x14ac:dyDescent="0.25">
      <c r="A45" s="127">
        <v>2310</v>
      </c>
      <c r="B45" s="128">
        <v>5166</v>
      </c>
      <c r="C45" s="129" t="s">
        <v>335</v>
      </c>
      <c r="D45" s="130">
        <v>4000</v>
      </c>
      <c r="E45" s="130">
        <v>4000</v>
      </c>
      <c r="F45" s="275">
        <v>12000</v>
      </c>
    </row>
    <row r="46" spans="1:6" ht="15.75" customHeight="1" x14ac:dyDescent="0.25">
      <c r="A46" s="127">
        <v>2310</v>
      </c>
      <c r="B46" s="128">
        <v>5167</v>
      </c>
      <c r="C46" s="129" t="s">
        <v>318</v>
      </c>
      <c r="D46" s="130">
        <v>0</v>
      </c>
      <c r="E46" s="130">
        <v>0</v>
      </c>
      <c r="F46" s="275">
        <v>2000</v>
      </c>
    </row>
    <row r="47" spans="1:6" ht="15.75" customHeight="1" x14ac:dyDescent="0.25">
      <c r="A47" s="127">
        <v>2310</v>
      </c>
      <c r="B47" s="128">
        <v>5168</v>
      </c>
      <c r="C47" s="129" t="s">
        <v>336</v>
      </c>
      <c r="D47" s="130">
        <v>10100</v>
      </c>
      <c r="E47" s="130">
        <v>10079.790000000001</v>
      </c>
      <c r="F47" s="275">
        <v>12000</v>
      </c>
    </row>
    <row r="48" spans="1:6" ht="15.75" customHeight="1" x14ac:dyDescent="0.25">
      <c r="A48" s="127">
        <v>2310</v>
      </c>
      <c r="B48" s="128">
        <v>5169</v>
      </c>
      <c r="C48" s="129" t="s">
        <v>314</v>
      </c>
      <c r="D48" s="130">
        <v>144000</v>
      </c>
      <c r="E48" s="130">
        <v>143781.9</v>
      </c>
      <c r="F48" s="275">
        <v>150000</v>
      </c>
    </row>
    <row r="49" spans="1:6" ht="15.75" customHeight="1" x14ac:dyDescent="0.25">
      <c r="A49" s="127">
        <v>2310</v>
      </c>
      <c r="B49" s="128">
        <v>5171</v>
      </c>
      <c r="C49" s="129" t="s">
        <v>315</v>
      </c>
      <c r="D49" s="130">
        <v>89968</v>
      </c>
      <c r="E49" s="130">
        <v>85990</v>
      </c>
      <c r="F49" s="275">
        <v>100000</v>
      </c>
    </row>
    <row r="50" spans="1:6" ht="15.75" customHeight="1" x14ac:dyDescent="0.25">
      <c r="A50" s="127">
        <v>2310</v>
      </c>
      <c r="B50" s="128">
        <v>5365</v>
      </c>
      <c r="C50" s="129" t="s">
        <v>337</v>
      </c>
      <c r="D50" s="130">
        <v>209590</v>
      </c>
      <c r="E50" s="130">
        <v>209590</v>
      </c>
      <c r="F50" s="300">
        <v>218136</v>
      </c>
    </row>
    <row r="51" spans="1:6" ht="15.75" customHeight="1" x14ac:dyDescent="0.25">
      <c r="A51" s="127">
        <v>2310</v>
      </c>
      <c r="B51" s="128">
        <v>5901</v>
      </c>
      <c r="C51" s="129" t="s">
        <v>338</v>
      </c>
      <c r="D51" s="130">
        <v>500000</v>
      </c>
      <c r="E51" s="130">
        <v>0</v>
      </c>
      <c r="F51" s="275">
        <v>500000</v>
      </c>
    </row>
    <row r="52" spans="1:6" ht="15.75" customHeight="1" x14ac:dyDescent="0.25">
      <c r="A52" s="127">
        <v>2310</v>
      </c>
      <c r="B52" s="128">
        <v>5909</v>
      </c>
      <c r="C52" s="129" t="s">
        <v>339</v>
      </c>
      <c r="D52" s="130">
        <v>2460</v>
      </c>
      <c r="E52" s="130">
        <v>2460</v>
      </c>
      <c r="F52" s="275">
        <v>21109</v>
      </c>
    </row>
    <row r="53" spans="1:6" ht="15.75" customHeight="1" thickBot="1" x14ac:dyDescent="0.3">
      <c r="A53" s="287">
        <v>2310</v>
      </c>
      <c r="B53" s="288">
        <v>6121</v>
      </c>
      <c r="C53" s="289" t="s">
        <v>325</v>
      </c>
      <c r="D53" s="290">
        <v>0</v>
      </c>
      <c r="E53" s="290">
        <v>0</v>
      </c>
      <c r="F53" s="291">
        <v>100000</v>
      </c>
    </row>
    <row r="54" spans="1:6" ht="15.75" customHeight="1" thickBot="1" x14ac:dyDescent="0.3">
      <c r="A54" s="139">
        <v>2310</v>
      </c>
      <c r="B54" s="522" t="s">
        <v>12</v>
      </c>
      <c r="C54" s="522"/>
      <c r="D54" s="140">
        <f>SUM(D37:D53)</f>
        <v>1325250</v>
      </c>
      <c r="E54" s="140">
        <f t="shared" ref="E54:F54" si="3">SUM(E37:E53)</f>
        <v>817928.58</v>
      </c>
      <c r="F54" s="154">
        <f t="shared" si="3"/>
        <v>1526245</v>
      </c>
    </row>
    <row r="55" spans="1:6" ht="15.75" customHeight="1" x14ac:dyDescent="0.25">
      <c r="A55" s="135">
        <v>2321</v>
      </c>
      <c r="B55" s="136">
        <v>5011</v>
      </c>
      <c r="C55" s="137" t="s">
        <v>330</v>
      </c>
      <c r="D55" s="138">
        <v>88000</v>
      </c>
      <c r="E55" s="138">
        <v>87600</v>
      </c>
      <c r="F55" s="286">
        <v>88000</v>
      </c>
    </row>
    <row r="56" spans="1:6" ht="15.75" customHeight="1" x14ac:dyDescent="0.25">
      <c r="A56" s="127">
        <v>2321</v>
      </c>
      <c r="B56" s="128">
        <v>5031</v>
      </c>
      <c r="C56" s="129" t="s">
        <v>331</v>
      </c>
      <c r="D56" s="130">
        <v>22000</v>
      </c>
      <c r="E56" s="130">
        <v>21720</v>
      </c>
      <c r="F56" s="276">
        <v>22000</v>
      </c>
    </row>
    <row r="57" spans="1:6" ht="15.75" customHeight="1" x14ac:dyDescent="0.25">
      <c r="A57" s="127">
        <v>2321</v>
      </c>
      <c r="B57" s="128">
        <v>5032</v>
      </c>
      <c r="C57" s="129" t="s">
        <v>332</v>
      </c>
      <c r="D57" s="130">
        <v>8000</v>
      </c>
      <c r="E57" s="130">
        <v>7884</v>
      </c>
      <c r="F57" s="276">
        <v>8000</v>
      </c>
    </row>
    <row r="58" spans="1:6" ht="15.75" customHeight="1" x14ac:dyDescent="0.25">
      <c r="A58" s="127">
        <v>2321</v>
      </c>
      <c r="B58" s="128">
        <v>5132</v>
      </c>
      <c r="C58" s="129" t="s">
        <v>340</v>
      </c>
      <c r="D58" s="130">
        <v>1000</v>
      </c>
      <c r="E58" s="130">
        <v>965.28</v>
      </c>
      <c r="F58" s="275">
        <v>1000</v>
      </c>
    </row>
    <row r="59" spans="1:6" ht="15.75" customHeight="1" x14ac:dyDescent="0.25">
      <c r="A59" s="127">
        <v>2321</v>
      </c>
      <c r="B59" s="128">
        <v>5137</v>
      </c>
      <c r="C59" s="129" t="s">
        <v>333</v>
      </c>
      <c r="D59" s="130">
        <v>15000</v>
      </c>
      <c r="E59" s="130">
        <v>14941.36</v>
      </c>
      <c r="F59" s="275">
        <v>15000</v>
      </c>
    </row>
    <row r="60" spans="1:6" ht="15.75" customHeight="1" x14ac:dyDescent="0.25">
      <c r="A60" s="127">
        <v>2321</v>
      </c>
      <c r="B60" s="128">
        <v>5139</v>
      </c>
      <c r="C60" s="129" t="s">
        <v>312</v>
      </c>
      <c r="D60" s="130">
        <v>370000</v>
      </c>
      <c r="E60" s="130">
        <v>366075.95</v>
      </c>
      <c r="F60" s="275">
        <v>400000</v>
      </c>
    </row>
    <row r="61" spans="1:6" ht="15.75" customHeight="1" x14ac:dyDescent="0.25">
      <c r="A61" s="127">
        <v>2321</v>
      </c>
      <c r="B61" s="128">
        <v>5151</v>
      </c>
      <c r="C61" s="129" t="s">
        <v>341</v>
      </c>
      <c r="D61" s="130">
        <v>5000</v>
      </c>
      <c r="E61" s="130">
        <v>4760</v>
      </c>
      <c r="F61" s="275">
        <v>5000</v>
      </c>
    </row>
    <row r="62" spans="1:6" ht="15.75" customHeight="1" x14ac:dyDescent="0.25">
      <c r="A62" s="127">
        <v>2321</v>
      </c>
      <c r="B62" s="128">
        <v>5154</v>
      </c>
      <c r="C62" s="129" t="s">
        <v>334</v>
      </c>
      <c r="D62" s="130">
        <v>231000</v>
      </c>
      <c r="E62" s="130">
        <v>230254.27</v>
      </c>
      <c r="F62" s="275">
        <v>260000</v>
      </c>
    </row>
    <row r="63" spans="1:6" ht="15.75" customHeight="1" x14ac:dyDescent="0.25">
      <c r="A63" s="127">
        <v>2321</v>
      </c>
      <c r="B63" s="128">
        <v>5155</v>
      </c>
      <c r="C63" s="129" t="s">
        <v>342</v>
      </c>
      <c r="D63" s="130">
        <v>46000</v>
      </c>
      <c r="E63" s="130">
        <v>45806</v>
      </c>
      <c r="F63" s="276">
        <v>0</v>
      </c>
    </row>
    <row r="64" spans="1:6" ht="15.75" customHeight="1" x14ac:dyDescent="0.25">
      <c r="A64" s="127">
        <v>2321</v>
      </c>
      <c r="B64" s="128">
        <v>5156</v>
      </c>
      <c r="C64" s="129" t="s">
        <v>313</v>
      </c>
      <c r="D64" s="130">
        <v>2000</v>
      </c>
      <c r="E64" s="130">
        <v>1448.2</v>
      </c>
      <c r="F64" s="275">
        <v>2000</v>
      </c>
    </row>
    <row r="65" spans="1:6" ht="15.75" customHeight="1" x14ac:dyDescent="0.25">
      <c r="A65" s="127">
        <v>2321</v>
      </c>
      <c r="B65" s="128">
        <v>5162</v>
      </c>
      <c r="C65" s="129" t="s">
        <v>317</v>
      </c>
      <c r="D65" s="130">
        <v>250</v>
      </c>
      <c r="E65" s="130">
        <v>200</v>
      </c>
      <c r="F65" s="275">
        <v>200</v>
      </c>
    </row>
    <row r="66" spans="1:6" ht="15.75" customHeight="1" x14ac:dyDescent="0.25">
      <c r="A66" s="127">
        <v>2321</v>
      </c>
      <c r="B66" s="128">
        <v>5164</v>
      </c>
      <c r="C66" s="129" t="s">
        <v>324</v>
      </c>
      <c r="D66" s="130">
        <v>7100</v>
      </c>
      <c r="E66" s="130">
        <v>6050</v>
      </c>
      <c r="F66" s="275">
        <v>10000</v>
      </c>
    </row>
    <row r="67" spans="1:6" ht="15.75" customHeight="1" x14ac:dyDescent="0.25">
      <c r="A67" s="127">
        <v>2321</v>
      </c>
      <c r="B67" s="128">
        <v>5166</v>
      </c>
      <c r="C67" s="129" t="s">
        <v>335</v>
      </c>
      <c r="D67" s="130">
        <v>0</v>
      </c>
      <c r="E67" s="130">
        <v>0</v>
      </c>
      <c r="F67" s="275">
        <v>2000</v>
      </c>
    </row>
    <row r="68" spans="1:6" ht="15.75" customHeight="1" x14ac:dyDescent="0.25">
      <c r="A68" s="127">
        <v>2321</v>
      </c>
      <c r="B68" s="128">
        <v>5167</v>
      </c>
      <c r="C68" s="129" t="s">
        <v>318</v>
      </c>
      <c r="D68" s="130">
        <v>0</v>
      </c>
      <c r="E68" s="130">
        <v>0</v>
      </c>
      <c r="F68" s="275">
        <v>2000</v>
      </c>
    </row>
    <row r="69" spans="1:6" ht="15.75" customHeight="1" x14ac:dyDescent="0.25">
      <c r="A69" s="127">
        <v>2321</v>
      </c>
      <c r="B69" s="128">
        <v>5168</v>
      </c>
      <c r="C69" s="129" t="s">
        <v>336</v>
      </c>
      <c r="D69" s="130">
        <v>2500</v>
      </c>
      <c r="E69" s="130">
        <v>2413.0100000000002</v>
      </c>
      <c r="F69" s="275">
        <v>3000</v>
      </c>
    </row>
    <row r="70" spans="1:6" ht="15.75" customHeight="1" x14ac:dyDescent="0.25">
      <c r="A70" s="127">
        <v>2321</v>
      </c>
      <c r="B70" s="128">
        <v>5169</v>
      </c>
      <c r="C70" s="129" t="s">
        <v>314</v>
      </c>
      <c r="D70" s="130">
        <v>325000</v>
      </c>
      <c r="E70" s="130">
        <v>322502.32</v>
      </c>
      <c r="F70" s="275">
        <v>400000</v>
      </c>
    </row>
    <row r="71" spans="1:6" ht="15.75" customHeight="1" x14ac:dyDescent="0.25">
      <c r="A71" s="127">
        <v>2321</v>
      </c>
      <c r="B71" s="128">
        <v>5171</v>
      </c>
      <c r="C71" s="129" t="s">
        <v>315</v>
      </c>
      <c r="D71" s="130">
        <v>856000</v>
      </c>
      <c r="E71" s="130">
        <v>855362.86</v>
      </c>
      <c r="F71" s="275">
        <v>590852.01</v>
      </c>
    </row>
    <row r="72" spans="1:6" ht="15.75" customHeight="1" x14ac:dyDescent="0.25">
      <c r="A72" s="127">
        <v>2321</v>
      </c>
      <c r="B72" s="128">
        <v>5901</v>
      </c>
      <c r="C72" s="129" t="s">
        <v>338</v>
      </c>
      <c r="D72" s="130">
        <v>500000</v>
      </c>
      <c r="E72" s="130">
        <v>0</v>
      </c>
      <c r="F72" s="275">
        <v>500000</v>
      </c>
    </row>
    <row r="73" spans="1:6" ht="15.75" customHeight="1" thickBot="1" x14ac:dyDescent="0.3">
      <c r="A73" s="287">
        <v>2321</v>
      </c>
      <c r="B73" s="288">
        <v>6122</v>
      </c>
      <c r="C73" s="289" t="s">
        <v>343</v>
      </c>
      <c r="D73" s="290">
        <v>700000</v>
      </c>
      <c r="E73" s="290">
        <v>682319</v>
      </c>
      <c r="F73" s="291">
        <v>99972.62</v>
      </c>
    </row>
    <row r="74" spans="1:6" ht="15.75" customHeight="1" thickBot="1" x14ac:dyDescent="0.3">
      <c r="A74" s="139">
        <v>2321</v>
      </c>
      <c r="B74" s="522" t="s">
        <v>212</v>
      </c>
      <c r="C74" s="522"/>
      <c r="D74" s="140">
        <f>SUM(D55:D73)</f>
        <v>3178850</v>
      </c>
      <c r="E74" s="140">
        <f t="shared" ref="E74:F74" si="4">SUM(E55:E73)</f>
        <v>2650302.25</v>
      </c>
      <c r="F74" s="154">
        <f t="shared" si="4"/>
        <v>2409024.63</v>
      </c>
    </row>
    <row r="75" spans="1:6" ht="15.75" customHeight="1" thickBot="1" x14ac:dyDescent="0.3">
      <c r="A75" s="135">
        <v>2341</v>
      </c>
      <c r="B75" s="136">
        <v>5139</v>
      </c>
      <c r="C75" s="137" t="s">
        <v>312</v>
      </c>
      <c r="D75" s="138">
        <v>1005</v>
      </c>
      <c r="E75" s="138">
        <v>1005</v>
      </c>
      <c r="F75" s="301">
        <v>0</v>
      </c>
    </row>
    <row r="76" spans="1:6" ht="15.75" customHeight="1" thickBot="1" x14ac:dyDescent="0.3">
      <c r="A76" s="139">
        <v>2341</v>
      </c>
      <c r="B76" s="522" t="s">
        <v>344</v>
      </c>
      <c r="C76" s="522"/>
      <c r="D76" s="140">
        <f>SUM(D75:D75)</f>
        <v>1005</v>
      </c>
      <c r="E76" s="140">
        <f>SUM(E75:E75)</f>
        <v>1005</v>
      </c>
      <c r="F76" s="154">
        <f>SUM(F75:F75)</f>
        <v>0</v>
      </c>
    </row>
    <row r="77" spans="1:6" ht="15.75" customHeight="1" x14ac:dyDescent="0.25">
      <c r="A77" s="135">
        <v>3111</v>
      </c>
      <c r="B77" s="136">
        <v>5139</v>
      </c>
      <c r="C77" s="137" t="s">
        <v>312</v>
      </c>
      <c r="D77" s="138">
        <v>0</v>
      </c>
      <c r="E77" s="138">
        <v>0</v>
      </c>
      <c r="F77" s="274">
        <v>5000</v>
      </c>
    </row>
    <row r="78" spans="1:6" ht="15.75" customHeight="1" x14ac:dyDescent="0.25">
      <c r="A78" s="127">
        <v>3111</v>
      </c>
      <c r="B78" s="128">
        <v>5169</v>
      </c>
      <c r="C78" s="129" t="s">
        <v>314</v>
      </c>
      <c r="D78" s="130">
        <v>18000</v>
      </c>
      <c r="E78" s="130">
        <v>0</v>
      </c>
      <c r="F78" s="275">
        <v>10000</v>
      </c>
    </row>
    <row r="79" spans="1:6" ht="15.75" customHeight="1" thickBot="1" x14ac:dyDescent="0.3">
      <c r="A79" s="131">
        <v>3111</v>
      </c>
      <c r="B79" s="132">
        <v>5171</v>
      </c>
      <c r="C79" s="133" t="s">
        <v>315</v>
      </c>
      <c r="D79" s="134">
        <v>0</v>
      </c>
      <c r="E79" s="134">
        <v>0</v>
      </c>
      <c r="F79" s="277">
        <v>5000</v>
      </c>
    </row>
    <row r="80" spans="1:6" ht="15.75" customHeight="1" thickBot="1" x14ac:dyDescent="0.3">
      <c r="A80" s="139">
        <v>3111</v>
      </c>
      <c r="B80" s="522" t="s">
        <v>345</v>
      </c>
      <c r="C80" s="522"/>
      <c r="D80" s="140">
        <f>SUM(D77:D79)</f>
        <v>18000</v>
      </c>
      <c r="E80" s="140">
        <f t="shared" ref="E80:F80" si="5">SUM(E77:E79)</f>
        <v>0</v>
      </c>
      <c r="F80" s="154">
        <f t="shared" si="5"/>
        <v>20000</v>
      </c>
    </row>
    <row r="81" spans="1:6" ht="15.75" customHeight="1" x14ac:dyDescent="0.25">
      <c r="A81" s="135">
        <v>3113</v>
      </c>
      <c r="B81" s="136">
        <v>5139</v>
      </c>
      <c r="C81" s="137" t="s">
        <v>312</v>
      </c>
      <c r="D81" s="138">
        <v>0</v>
      </c>
      <c r="E81" s="138">
        <v>0</v>
      </c>
      <c r="F81" s="274">
        <v>5000</v>
      </c>
    </row>
    <row r="82" spans="1:6" ht="15.75" customHeight="1" x14ac:dyDescent="0.25">
      <c r="A82" s="127">
        <v>3113</v>
      </c>
      <c r="B82" s="128">
        <v>5169</v>
      </c>
      <c r="C82" s="129" t="s">
        <v>314</v>
      </c>
      <c r="D82" s="130">
        <v>17500</v>
      </c>
      <c r="E82" s="130">
        <v>17100</v>
      </c>
      <c r="F82" s="275">
        <v>10000</v>
      </c>
    </row>
    <row r="83" spans="1:6" ht="15.75" customHeight="1" thickBot="1" x14ac:dyDescent="0.3">
      <c r="A83" s="131">
        <v>3113</v>
      </c>
      <c r="B83" s="132">
        <v>5171</v>
      </c>
      <c r="C83" s="133" t="s">
        <v>315</v>
      </c>
      <c r="D83" s="134">
        <v>2500</v>
      </c>
      <c r="E83" s="134">
        <v>2323.1999999999998</v>
      </c>
      <c r="F83" s="277">
        <v>5000</v>
      </c>
    </row>
    <row r="84" spans="1:6" ht="15.75" customHeight="1" thickBot="1" x14ac:dyDescent="0.3">
      <c r="A84" s="139">
        <v>3113</v>
      </c>
      <c r="B84" s="522" t="s">
        <v>346</v>
      </c>
      <c r="C84" s="522"/>
      <c r="D84" s="140">
        <f>SUM(D81:D83)</f>
        <v>20000</v>
      </c>
      <c r="E84" s="140">
        <f t="shared" ref="E84:F84" si="6">SUM(E81:E83)</f>
        <v>19423.2</v>
      </c>
      <c r="F84" s="154">
        <f t="shared" si="6"/>
        <v>20000</v>
      </c>
    </row>
    <row r="85" spans="1:6" ht="15.75" customHeight="1" x14ac:dyDescent="0.25">
      <c r="A85" s="135">
        <v>3119</v>
      </c>
      <c r="B85" s="136">
        <v>5331</v>
      </c>
      <c r="C85" s="137" t="s">
        <v>347</v>
      </c>
      <c r="D85" s="138">
        <v>2940000</v>
      </c>
      <c r="E85" s="138">
        <v>2940000</v>
      </c>
      <c r="F85" s="274">
        <v>5000000</v>
      </c>
    </row>
    <row r="86" spans="1:6" ht="15.75" customHeight="1" thickBot="1" x14ac:dyDescent="0.3">
      <c r="A86" s="131">
        <v>3119</v>
      </c>
      <c r="B86" s="132">
        <v>5336</v>
      </c>
      <c r="C86" s="133" t="s">
        <v>348</v>
      </c>
      <c r="D86" s="134">
        <v>28970.560000000001</v>
      </c>
      <c r="E86" s="134">
        <v>28970.560000000001</v>
      </c>
      <c r="F86" s="277">
        <v>0</v>
      </c>
    </row>
    <row r="87" spans="1:6" ht="15.75" customHeight="1" thickBot="1" x14ac:dyDescent="0.3">
      <c r="A87" s="139">
        <v>3119</v>
      </c>
      <c r="B87" s="522" t="s">
        <v>349</v>
      </c>
      <c r="C87" s="522"/>
      <c r="D87" s="140">
        <f>SUM(D85:D86)</f>
        <v>2968970.56</v>
      </c>
      <c r="E87" s="140">
        <f t="shared" ref="E87:F87" si="7">SUM(E85:E86)</f>
        <v>2968970.56</v>
      </c>
      <c r="F87" s="154">
        <f t="shared" si="7"/>
        <v>5000000</v>
      </c>
    </row>
    <row r="88" spans="1:6" ht="15.75" customHeight="1" thickBot="1" x14ac:dyDescent="0.3">
      <c r="A88" s="135">
        <v>3149</v>
      </c>
      <c r="B88" s="136">
        <v>5221</v>
      </c>
      <c r="C88" s="137" t="s">
        <v>43</v>
      </c>
      <c r="D88" s="138">
        <v>0</v>
      </c>
      <c r="E88" s="138">
        <v>0</v>
      </c>
      <c r="F88" s="274">
        <v>5000</v>
      </c>
    </row>
    <row r="89" spans="1:6" ht="15.75" customHeight="1" thickBot="1" x14ac:dyDescent="0.3">
      <c r="A89" s="139">
        <v>3149</v>
      </c>
      <c r="B89" s="522" t="s">
        <v>350</v>
      </c>
      <c r="C89" s="522"/>
      <c r="D89" s="140">
        <f>SUM(D88)</f>
        <v>0</v>
      </c>
      <c r="E89" s="140">
        <f>SUM(E88)</f>
        <v>0</v>
      </c>
      <c r="F89" s="154">
        <f>SUM(F88)</f>
        <v>5000</v>
      </c>
    </row>
    <row r="90" spans="1:6" ht="15.6" customHeight="1" x14ac:dyDescent="0.25">
      <c r="A90" s="135">
        <v>3314</v>
      </c>
      <c r="B90" s="136">
        <v>5011</v>
      </c>
      <c r="C90" s="137" t="s">
        <v>330</v>
      </c>
      <c r="D90" s="138">
        <v>429000</v>
      </c>
      <c r="E90" s="138">
        <v>428892</v>
      </c>
      <c r="F90" s="286">
        <v>440000</v>
      </c>
    </row>
    <row r="91" spans="1:6" ht="15.6" customHeight="1" x14ac:dyDescent="0.25">
      <c r="A91" s="127">
        <v>3314</v>
      </c>
      <c r="B91" s="128">
        <v>5031</v>
      </c>
      <c r="C91" s="129" t="s">
        <v>331</v>
      </c>
      <c r="D91" s="130">
        <v>104200</v>
      </c>
      <c r="E91" s="130">
        <v>103941</v>
      </c>
      <c r="F91" s="276">
        <v>109200</v>
      </c>
    </row>
    <row r="92" spans="1:6" ht="15.6" customHeight="1" x14ac:dyDescent="0.25">
      <c r="A92" s="127">
        <v>3314</v>
      </c>
      <c r="B92" s="128">
        <v>5032</v>
      </c>
      <c r="C92" s="129" t="s">
        <v>332</v>
      </c>
      <c r="D92" s="130">
        <v>38600</v>
      </c>
      <c r="E92" s="130">
        <v>38600</v>
      </c>
      <c r="F92" s="276">
        <v>39600</v>
      </c>
    </row>
    <row r="93" spans="1:6" ht="15.6" customHeight="1" x14ac:dyDescent="0.25">
      <c r="A93" s="127">
        <v>3314</v>
      </c>
      <c r="B93" s="128">
        <v>5133</v>
      </c>
      <c r="C93" s="129" t="s">
        <v>351</v>
      </c>
      <c r="D93" s="130">
        <v>0</v>
      </c>
      <c r="E93" s="130">
        <v>0</v>
      </c>
      <c r="F93" s="275">
        <v>500</v>
      </c>
    </row>
    <row r="94" spans="1:6" ht="15.6" customHeight="1" x14ac:dyDescent="0.25">
      <c r="A94" s="127">
        <v>3314</v>
      </c>
      <c r="B94" s="128">
        <v>5136</v>
      </c>
      <c r="C94" s="129" t="s">
        <v>352</v>
      </c>
      <c r="D94" s="130">
        <v>69000</v>
      </c>
      <c r="E94" s="130">
        <v>68605.45</v>
      </c>
      <c r="F94" s="275">
        <v>55000</v>
      </c>
    </row>
    <row r="95" spans="1:6" ht="15.6" customHeight="1" x14ac:dyDescent="0.25">
      <c r="A95" s="127">
        <v>3314</v>
      </c>
      <c r="B95" s="128">
        <v>5139</v>
      </c>
      <c r="C95" s="129" t="s">
        <v>312</v>
      </c>
      <c r="D95" s="130">
        <v>9000</v>
      </c>
      <c r="E95" s="130">
        <v>8688</v>
      </c>
      <c r="F95" s="275">
        <v>10000</v>
      </c>
    </row>
    <row r="96" spans="1:6" ht="15.6" customHeight="1" x14ac:dyDescent="0.25">
      <c r="A96" s="127">
        <v>3314</v>
      </c>
      <c r="B96" s="128">
        <v>5151</v>
      </c>
      <c r="C96" s="129" t="s">
        <v>341</v>
      </c>
      <c r="D96" s="130">
        <v>1000</v>
      </c>
      <c r="E96" s="130">
        <v>900.02</v>
      </c>
      <c r="F96" s="275">
        <v>1000</v>
      </c>
    </row>
    <row r="97" spans="1:6" ht="15.6" customHeight="1" x14ac:dyDescent="0.25">
      <c r="A97" s="127">
        <v>3314</v>
      </c>
      <c r="B97" s="128">
        <v>5153</v>
      </c>
      <c r="C97" s="129" t="s">
        <v>353</v>
      </c>
      <c r="D97" s="130">
        <v>21100</v>
      </c>
      <c r="E97" s="130">
        <v>21005</v>
      </c>
      <c r="F97" s="275">
        <v>22000</v>
      </c>
    </row>
    <row r="98" spans="1:6" ht="15.6" customHeight="1" x14ac:dyDescent="0.25">
      <c r="A98" s="127">
        <v>3314</v>
      </c>
      <c r="B98" s="128">
        <v>5154</v>
      </c>
      <c r="C98" s="129" t="s">
        <v>334</v>
      </c>
      <c r="D98" s="130">
        <v>20000</v>
      </c>
      <c r="E98" s="130">
        <v>19433.53</v>
      </c>
      <c r="F98" s="275">
        <v>20000</v>
      </c>
    </row>
    <row r="99" spans="1:6" ht="15.6" customHeight="1" x14ac:dyDescent="0.25">
      <c r="A99" s="127">
        <v>3314</v>
      </c>
      <c r="B99" s="128">
        <v>5161</v>
      </c>
      <c r="C99" s="129" t="s">
        <v>316</v>
      </c>
      <c r="D99" s="130">
        <v>1000</v>
      </c>
      <c r="E99" s="130">
        <v>641</v>
      </c>
      <c r="F99" s="275">
        <v>1000</v>
      </c>
    </row>
    <row r="100" spans="1:6" ht="15.6" customHeight="1" x14ac:dyDescent="0.25">
      <c r="A100" s="127">
        <v>3314</v>
      </c>
      <c r="B100" s="128">
        <v>5162</v>
      </c>
      <c r="C100" s="129" t="s">
        <v>317</v>
      </c>
      <c r="D100" s="130">
        <v>4800</v>
      </c>
      <c r="E100" s="130">
        <v>4702.22</v>
      </c>
      <c r="F100" s="275">
        <v>5000</v>
      </c>
    </row>
    <row r="101" spans="1:6" ht="15.6" customHeight="1" x14ac:dyDescent="0.25">
      <c r="A101" s="127">
        <v>3314</v>
      </c>
      <c r="B101" s="128">
        <v>5167</v>
      </c>
      <c r="C101" s="129" t="s">
        <v>318</v>
      </c>
      <c r="D101" s="130">
        <v>0</v>
      </c>
      <c r="E101" s="130">
        <v>0</v>
      </c>
      <c r="F101" s="275">
        <v>2000</v>
      </c>
    </row>
    <row r="102" spans="1:6" ht="15.6" customHeight="1" x14ac:dyDescent="0.25">
      <c r="A102" s="127">
        <v>3314</v>
      </c>
      <c r="B102" s="128">
        <v>5168</v>
      </c>
      <c r="C102" s="129" t="s">
        <v>336</v>
      </c>
      <c r="D102" s="130">
        <v>0</v>
      </c>
      <c r="E102" s="130">
        <v>0</v>
      </c>
      <c r="F102" s="275">
        <v>3000</v>
      </c>
    </row>
    <row r="103" spans="1:6" ht="15.6" customHeight="1" x14ac:dyDescent="0.25">
      <c r="A103" s="127">
        <v>3314</v>
      </c>
      <c r="B103" s="128">
        <v>5169</v>
      </c>
      <c r="C103" s="129" t="s">
        <v>314</v>
      </c>
      <c r="D103" s="130">
        <v>7000</v>
      </c>
      <c r="E103" s="130">
        <v>6970</v>
      </c>
      <c r="F103" s="275">
        <v>7000</v>
      </c>
    </row>
    <row r="104" spans="1:6" ht="15.6" customHeight="1" x14ac:dyDescent="0.25">
      <c r="A104" s="127">
        <v>3314</v>
      </c>
      <c r="B104" s="128">
        <v>5171</v>
      </c>
      <c r="C104" s="129" t="s">
        <v>315</v>
      </c>
      <c r="D104" s="130">
        <v>4000</v>
      </c>
      <c r="E104" s="130">
        <v>3699.56</v>
      </c>
      <c r="F104" s="275">
        <v>5000</v>
      </c>
    </row>
    <row r="105" spans="1:6" ht="15.6" customHeight="1" x14ac:dyDescent="0.25">
      <c r="A105" s="127">
        <v>3314</v>
      </c>
      <c r="B105" s="128">
        <v>5172</v>
      </c>
      <c r="C105" s="129" t="s">
        <v>354</v>
      </c>
      <c r="D105" s="130">
        <v>0</v>
      </c>
      <c r="E105" s="130">
        <v>0</v>
      </c>
      <c r="F105" s="275">
        <v>22386</v>
      </c>
    </row>
    <row r="106" spans="1:6" ht="15.6" customHeight="1" x14ac:dyDescent="0.25">
      <c r="A106" s="127">
        <v>3314</v>
      </c>
      <c r="B106" s="128">
        <v>5173</v>
      </c>
      <c r="C106" s="129" t="s">
        <v>319</v>
      </c>
      <c r="D106" s="130">
        <v>900</v>
      </c>
      <c r="E106" s="130">
        <v>859</v>
      </c>
      <c r="F106" s="275">
        <v>1000</v>
      </c>
    </row>
    <row r="107" spans="1:6" ht="15.6" customHeight="1" x14ac:dyDescent="0.25">
      <c r="A107" s="127">
        <v>3314</v>
      </c>
      <c r="B107" s="128">
        <v>5175</v>
      </c>
      <c r="C107" s="129" t="s">
        <v>320</v>
      </c>
      <c r="D107" s="130">
        <v>450</v>
      </c>
      <c r="E107" s="130">
        <v>325</v>
      </c>
      <c r="F107" s="276">
        <v>500</v>
      </c>
    </row>
    <row r="108" spans="1:6" ht="15.6" customHeight="1" x14ac:dyDescent="0.25">
      <c r="A108" s="127">
        <v>3314</v>
      </c>
      <c r="B108" s="128">
        <v>5194</v>
      </c>
      <c r="C108" s="129" t="s">
        <v>321</v>
      </c>
      <c r="D108" s="130">
        <v>0</v>
      </c>
      <c r="E108" s="130">
        <v>0</v>
      </c>
      <c r="F108" s="275">
        <v>500</v>
      </c>
    </row>
    <row r="109" spans="1:6" ht="15.6" customHeight="1" x14ac:dyDescent="0.25">
      <c r="A109" s="127">
        <v>3314</v>
      </c>
      <c r="B109" s="128">
        <v>5229</v>
      </c>
      <c r="C109" s="129" t="s">
        <v>322</v>
      </c>
      <c r="D109" s="130">
        <v>550</v>
      </c>
      <c r="E109" s="130">
        <v>550</v>
      </c>
      <c r="F109" s="275">
        <v>550</v>
      </c>
    </row>
    <row r="110" spans="1:6" ht="15.6" customHeight="1" x14ac:dyDescent="0.25">
      <c r="A110" s="127">
        <v>3314</v>
      </c>
      <c r="B110" s="128">
        <v>5424</v>
      </c>
      <c r="C110" s="129" t="s">
        <v>355</v>
      </c>
      <c r="D110" s="130">
        <v>7600</v>
      </c>
      <c r="E110" s="130">
        <v>7501</v>
      </c>
      <c r="F110" s="276">
        <v>5000</v>
      </c>
    </row>
    <row r="111" spans="1:6" ht="15.6" customHeight="1" thickBot="1" x14ac:dyDescent="0.3">
      <c r="A111" s="131">
        <v>3314</v>
      </c>
      <c r="B111" s="132">
        <v>5499</v>
      </c>
      <c r="C111" s="133" t="s">
        <v>356</v>
      </c>
      <c r="D111" s="134">
        <v>8700</v>
      </c>
      <c r="E111" s="134">
        <v>8655</v>
      </c>
      <c r="F111" s="302">
        <v>10000</v>
      </c>
    </row>
    <row r="112" spans="1:6" ht="15.75" customHeight="1" thickBot="1" x14ac:dyDescent="0.3">
      <c r="A112" s="139">
        <v>3314</v>
      </c>
      <c r="B112" s="522" t="s">
        <v>13</v>
      </c>
      <c r="C112" s="522"/>
      <c r="D112" s="140">
        <f>SUM(D90:D111)</f>
        <v>726900</v>
      </c>
      <c r="E112" s="140">
        <f>SUM(E90:E111)</f>
        <v>723967.78</v>
      </c>
      <c r="F112" s="154">
        <f>SUM(F90:F111)</f>
        <v>760236</v>
      </c>
    </row>
    <row r="113" spans="1:6" ht="15.6" customHeight="1" x14ac:dyDescent="0.25">
      <c r="A113" s="135">
        <v>3319</v>
      </c>
      <c r="B113" s="136">
        <v>5021</v>
      </c>
      <c r="C113" s="137" t="s">
        <v>357</v>
      </c>
      <c r="D113" s="138">
        <v>50000</v>
      </c>
      <c r="E113" s="138">
        <v>29376</v>
      </c>
      <c r="F113" s="286">
        <v>40000</v>
      </c>
    </row>
    <row r="114" spans="1:6" ht="15.6" customHeight="1" x14ac:dyDescent="0.25">
      <c r="A114" s="127">
        <v>3319</v>
      </c>
      <c r="B114" s="128">
        <v>5041</v>
      </c>
      <c r="C114" s="129" t="s">
        <v>358</v>
      </c>
      <c r="D114" s="130">
        <v>300000</v>
      </c>
      <c r="E114" s="130">
        <v>284561.08</v>
      </c>
      <c r="F114" s="275">
        <v>300000</v>
      </c>
    </row>
    <row r="115" spans="1:6" ht="15.6" customHeight="1" x14ac:dyDescent="0.25">
      <c r="A115" s="127">
        <v>3319</v>
      </c>
      <c r="B115" s="128">
        <v>5133</v>
      </c>
      <c r="C115" s="129" t="s">
        <v>351</v>
      </c>
      <c r="D115" s="130">
        <v>500</v>
      </c>
      <c r="E115" s="130">
        <v>421</v>
      </c>
      <c r="F115" s="275">
        <v>500</v>
      </c>
    </row>
    <row r="116" spans="1:6" ht="15.6" customHeight="1" x14ac:dyDescent="0.25">
      <c r="A116" s="127">
        <v>3319</v>
      </c>
      <c r="B116" s="128">
        <v>5137</v>
      </c>
      <c r="C116" s="129" t="s">
        <v>333</v>
      </c>
      <c r="D116" s="130">
        <v>32000</v>
      </c>
      <c r="E116" s="130">
        <v>31198</v>
      </c>
      <c r="F116" s="275">
        <v>10000</v>
      </c>
    </row>
    <row r="117" spans="1:6" ht="15.6" customHeight="1" x14ac:dyDescent="0.25">
      <c r="A117" s="127">
        <v>3319</v>
      </c>
      <c r="B117" s="128">
        <v>5139</v>
      </c>
      <c r="C117" s="129" t="s">
        <v>312</v>
      </c>
      <c r="D117" s="130">
        <v>33000</v>
      </c>
      <c r="E117" s="130">
        <v>32874.959999999999</v>
      </c>
      <c r="F117" s="275">
        <v>30000</v>
      </c>
    </row>
    <row r="118" spans="1:6" ht="15.6" customHeight="1" x14ac:dyDescent="0.25">
      <c r="A118" s="127">
        <v>3319</v>
      </c>
      <c r="B118" s="128">
        <v>5151</v>
      </c>
      <c r="C118" s="129" t="s">
        <v>341</v>
      </c>
      <c r="D118" s="130">
        <v>7300</v>
      </c>
      <c r="E118" s="130">
        <v>7200.16</v>
      </c>
      <c r="F118" s="275">
        <v>7500</v>
      </c>
    </row>
    <row r="119" spans="1:6" ht="15.6" customHeight="1" x14ac:dyDescent="0.25">
      <c r="A119" s="127">
        <v>3319</v>
      </c>
      <c r="B119" s="128">
        <v>5154</v>
      </c>
      <c r="C119" s="129" t="s">
        <v>334</v>
      </c>
      <c r="D119" s="130">
        <v>49000</v>
      </c>
      <c r="E119" s="130">
        <v>48438.9</v>
      </c>
      <c r="F119" s="275">
        <v>50000</v>
      </c>
    </row>
    <row r="120" spans="1:6" ht="15.6" customHeight="1" x14ac:dyDescent="0.25">
      <c r="A120" s="127">
        <v>3319</v>
      </c>
      <c r="B120" s="128">
        <v>5155</v>
      </c>
      <c r="C120" s="129" t="s">
        <v>342</v>
      </c>
      <c r="D120" s="130">
        <v>71500</v>
      </c>
      <c r="E120" s="130">
        <v>71387</v>
      </c>
      <c r="F120" s="275">
        <v>100000</v>
      </c>
    </row>
    <row r="121" spans="1:6" ht="15.6" customHeight="1" x14ac:dyDescent="0.25">
      <c r="A121" s="127">
        <v>3319</v>
      </c>
      <c r="B121" s="128">
        <v>5156</v>
      </c>
      <c r="C121" s="129" t="s">
        <v>313</v>
      </c>
      <c r="D121" s="130">
        <v>0</v>
      </c>
      <c r="E121" s="130">
        <v>0</v>
      </c>
      <c r="F121" s="275">
        <v>1000</v>
      </c>
    </row>
    <row r="122" spans="1:6" ht="15.6" customHeight="1" x14ac:dyDescent="0.25">
      <c r="A122" s="127">
        <v>3319</v>
      </c>
      <c r="B122" s="128">
        <v>5161</v>
      </c>
      <c r="C122" s="129" t="s">
        <v>316</v>
      </c>
      <c r="D122" s="130">
        <v>0</v>
      </c>
      <c r="E122" s="130">
        <v>0</v>
      </c>
      <c r="F122" s="275">
        <v>1000</v>
      </c>
    </row>
    <row r="123" spans="1:6" ht="15.6" customHeight="1" x14ac:dyDescent="0.25">
      <c r="A123" s="127">
        <v>3319</v>
      </c>
      <c r="B123" s="128">
        <v>5164</v>
      </c>
      <c r="C123" s="129" t="s">
        <v>324</v>
      </c>
      <c r="D123" s="130">
        <v>67000</v>
      </c>
      <c r="E123" s="130">
        <v>66069</v>
      </c>
      <c r="F123" s="275">
        <v>70000</v>
      </c>
    </row>
    <row r="124" spans="1:6" ht="15.6" customHeight="1" x14ac:dyDescent="0.25">
      <c r="A124" s="127">
        <v>3319</v>
      </c>
      <c r="B124" s="128">
        <v>5169</v>
      </c>
      <c r="C124" s="129" t="s">
        <v>314</v>
      </c>
      <c r="D124" s="130">
        <v>320000</v>
      </c>
      <c r="E124" s="130">
        <v>318604.5</v>
      </c>
      <c r="F124" s="275">
        <v>350000</v>
      </c>
    </row>
    <row r="125" spans="1:6" ht="15.6" customHeight="1" x14ac:dyDescent="0.25">
      <c r="A125" s="127">
        <v>3319</v>
      </c>
      <c r="B125" s="128">
        <v>5171</v>
      </c>
      <c r="C125" s="129" t="s">
        <v>315</v>
      </c>
      <c r="D125" s="130">
        <v>68000</v>
      </c>
      <c r="E125" s="130">
        <v>67865.2</v>
      </c>
      <c r="F125" s="275">
        <v>50000</v>
      </c>
    </row>
    <row r="126" spans="1:6" ht="15.6" customHeight="1" x14ac:dyDescent="0.25">
      <c r="A126" s="127">
        <v>3319</v>
      </c>
      <c r="B126" s="128">
        <v>5175</v>
      </c>
      <c r="C126" s="129" t="s">
        <v>320</v>
      </c>
      <c r="D126" s="130">
        <v>42000</v>
      </c>
      <c r="E126" s="130">
        <v>41590.5</v>
      </c>
      <c r="F126" s="275">
        <v>40000</v>
      </c>
    </row>
    <row r="127" spans="1:6" ht="15.6" customHeight="1" x14ac:dyDescent="0.25">
      <c r="A127" s="127">
        <v>3319</v>
      </c>
      <c r="B127" s="128">
        <v>5194</v>
      </c>
      <c r="C127" s="129" t="s">
        <v>321</v>
      </c>
      <c r="D127" s="130">
        <v>23000</v>
      </c>
      <c r="E127" s="130">
        <v>22972</v>
      </c>
      <c r="F127" s="275">
        <v>25000</v>
      </c>
    </row>
    <row r="128" spans="1:6" ht="15.6" customHeight="1" x14ac:dyDescent="0.25">
      <c r="A128" s="131">
        <v>3319</v>
      </c>
      <c r="B128" s="132">
        <v>5909</v>
      </c>
      <c r="C128" s="129" t="s">
        <v>339</v>
      </c>
      <c r="D128" s="134">
        <v>0</v>
      </c>
      <c r="E128" s="134">
        <v>0</v>
      </c>
      <c r="F128" s="277">
        <v>1500</v>
      </c>
    </row>
    <row r="129" spans="1:6" ht="15.6" customHeight="1" thickBot="1" x14ac:dyDescent="0.3">
      <c r="A129" s="287">
        <v>3319</v>
      </c>
      <c r="B129" s="288">
        <v>6122</v>
      </c>
      <c r="C129" s="289" t="s">
        <v>343</v>
      </c>
      <c r="D129" s="290">
        <v>42560</v>
      </c>
      <c r="E129" s="290">
        <v>42560</v>
      </c>
      <c r="F129" s="291">
        <v>0</v>
      </c>
    </row>
    <row r="130" spans="1:6" ht="15.75" customHeight="1" thickBot="1" x14ac:dyDescent="0.3">
      <c r="A130" s="139">
        <v>3319</v>
      </c>
      <c r="B130" s="522" t="s">
        <v>15</v>
      </c>
      <c r="C130" s="522"/>
      <c r="D130" s="140">
        <f>SUM(D113:D129)</f>
        <v>1105860</v>
      </c>
      <c r="E130" s="140">
        <f t="shared" ref="E130:F130" si="8">SUM(E113:E129)</f>
        <v>1065118.3</v>
      </c>
      <c r="F130" s="154">
        <f t="shared" si="8"/>
        <v>1076500</v>
      </c>
    </row>
    <row r="131" spans="1:6" ht="15.75" customHeight="1" x14ac:dyDescent="0.25">
      <c r="A131" s="135">
        <v>3326</v>
      </c>
      <c r="B131" s="136">
        <v>5139</v>
      </c>
      <c r="C131" s="137" t="s">
        <v>312</v>
      </c>
      <c r="D131" s="138">
        <v>0</v>
      </c>
      <c r="E131" s="138">
        <v>0</v>
      </c>
      <c r="F131" s="274">
        <v>100000</v>
      </c>
    </row>
    <row r="132" spans="1:6" ht="15.75" customHeight="1" x14ac:dyDescent="0.25">
      <c r="A132" s="127">
        <v>3326</v>
      </c>
      <c r="B132" s="128">
        <v>5169</v>
      </c>
      <c r="C132" s="129" t="s">
        <v>314</v>
      </c>
      <c r="D132" s="130">
        <v>36000</v>
      </c>
      <c r="E132" s="130">
        <v>35722.5</v>
      </c>
      <c r="F132" s="275">
        <v>36000</v>
      </c>
    </row>
    <row r="133" spans="1:6" ht="15.75" customHeight="1" thickBot="1" x14ac:dyDescent="0.3">
      <c r="A133" s="131">
        <v>3326</v>
      </c>
      <c r="B133" s="132">
        <v>5171</v>
      </c>
      <c r="C133" s="133" t="s">
        <v>315</v>
      </c>
      <c r="D133" s="134">
        <v>0</v>
      </c>
      <c r="E133" s="134">
        <v>0</v>
      </c>
      <c r="F133" s="277">
        <v>100000</v>
      </c>
    </row>
    <row r="134" spans="1:6" ht="15.75" customHeight="1" thickBot="1" x14ac:dyDescent="0.3">
      <c r="A134" s="139">
        <v>3326</v>
      </c>
      <c r="B134" s="522" t="s">
        <v>359</v>
      </c>
      <c r="C134" s="522"/>
      <c r="D134" s="140">
        <f>SUM(D131:D133)</f>
        <v>36000</v>
      </c>
      <c r="E134" s="140">
        <f t="shared" ref="E134:F134" si="9">SUM(E131:E133)</f>
        <v>35722.5</v>
      </c>
      <c r="F134" s="154">
        <f t="shared" si="9"/>
        <v>236000</v>
      </c>
    </row>
    <row r="135" spans="1:6" ht="15.75" customHeight="1" x14ac:dyDescent="0.25">
      <c r="A135" s="135">
        <v>3329</v>
      </c>
      <c r="B135" s="136">
        <v>5171</v>
      </c>
      <c r="C135" s="137" t="s">
        <v>315</v>
      </c>
      <c r="D135" s="138">
        <v>15120</v>
      </c>
      <c r="E135" s="138">
        <v>15120</v>
      </c>
      <c r="F135" s="274">
        <v>0</v>
      </c>
    </row>
    <row r="136" spans="1:6" ht="15.75" customHeight="1" thickBot="1" x14ac:dyDescent="0.3">
      <c r="A136" s="131">
        <v>3329</v>
      </c>
      <c r="B136" s="132">
        <v>5223</v>
      </c>
      <c r="C136" s="133" t="s">
        <v>360</v>
      </c>
      <c r="D136" s="134">
        <v>70000</v>
      </c>
      <c r="E136" s="134">
        <v>70000</v>
      </c>
      <c r="F136" s="277">
        <v>0</v>
      </c>
    </row>
    <row r="137" spans="1:6" ht="15.75" customHeight="1" thickBot="1" x14ac:dyDescent="0.3">
      <c r="A137" s="139">
        <v>3329</v>
      </c>
      <c r="B137" s="522" t="s">
        <v>361</v>
      </c>
      <c r="C137" s="522"/>
      <c r="D137" s="140">
        <f>SUM(D135:D136)</f>
        <v>85120</v>
      </c>
      <c r="E137" s="140">
        <f t="shared" ref="E137:F137" si="10">SUM(E135:E136)</f>
        <v>85120</v>
      </c>
      <c r="F137" s="154">
        <f t="shared" si="10"/>
        <v>0</v>
      </c>
    </row>
    <row r="138" spans="1:6" ht="15.75" customHeight="1" x14ac:dyDescent="0.25">
      <c r="A138" s="135">
        <v>3399</v>
      </c>
      <c r="B138" s="136">
        <v>5021</v>
      </c>
      <c r="C138" s="137" t="s">
        <v>357</v>
      </c>
      <c r="D138" s="138">
        <v>10000</v>
      </c>
      <c r="E138" s="138">
        <v>5800</v>
      </c>
      <c r="F138" s="286">
        <v>15000</v>
      </c>
    </row>
    <row r="139" spans="1:6" ht="15.75" customHeight="1" x14ac:dyDescent="0.25">
      <c r="A139" s="127">
        <v>3399</v>
      </c>
      <c r="B139" s="128">
        <v>5139</v>
      </c>
      <c r="C139" s="129" t="s">
        <v>312</v>
      </c>
      <c r="D139" s="130">
        <v>7100</v>
      </c>
      <c r="E139" s="130">
        <v>7051</v>
      </c>
      <c r="F139" s="275">
        <v>20000</v>
      </c>
    </row>
    <row r="140" spans="1:6" ht="15.75" customHeight="1" x14ac:dyDescent="0.25">
      <c r="A140" s="127">
        <v>3399</v>
      </c>
      <c r="B140" s="128">
        <v>5169</v>
      </c>
      <c r="C140" s="129" t="s">
        <v>314</v>
      </c>
      <c r="D140" s="130">
        <v>10000</v>
      </c>
      <c r="E140" s="130">
        <v>9900</v>
      </c>
      <c r="F140" s="275">
        <v>30000</v>
      </c>
    </row>
    <row r="141" spans="1:6" ht="15.75" customHeight="1" x14ac:dyDescent="0.25">
      <c r="A141" s="127">
        <v>3399</v>
      </c>
      <c r="B141" s="128">
        <v>5175</v>
      </c>
      <c r="C141" s="129" t="s">
        <v>320</v>
      </c>
      <c r="D141" s="130">
        <v>0</v>
      </c>
      <c r="E141" s="130">
        <v>0</v>
      </c>
      <c r="F141" s="275">
        <v>50000</v>
      </c>
    </row>
    <row r="142" spans="1:6" ht="15.75" customHeight="1" thickBot="1" x14ac:dyDescent="0.3">
      <c r="A142" s="131">
        <v>3399</v>
      </c>
      <c r="B142" s="132">
        <v>5194</v>
      </c>
      <c r="C142" s="133" t="s">
        <v>321</v>
      </c>
      <c r="D142" s="134">
        <v>67000</v>
      </c>
      <c r="E142" s="134">
        <v>66248.69</v>
      </c>
      <c r="F142" s="277">
        <v>120000</v>
      </c>
    </row>
    <row r="143" spans="1:6" ht="15.75" customHeight="1" thickBot="1" x14ac:dyDescent="0.3">
      <c r="A143" s="139">
        <v>3399</v>
      </c>
      <c r="B143" s="522" t="s">
        <v>41</v>
      </c>
      <c r="C143" s="522"/>
      <c r="D143" s="140">
        <f>SUM(D138:D142)</f>
        <v>94100</v>
      </c>
      <c r="E143" s="140">
        <f t="shared" ref="E143:F143" si="11">SUM(E138:E142)</f>
        <v>88999.69</v>
      </c>
      <c r="F143" s="154">
        <f t="shared" si="11"/>
        <v>235000</v>
      </c>
    </row>
    <row r="144" spans="1:6" ht="15.75" customHeight="1" x14ac:dyDescent="0.25">
      <c r="A144" s="135">
        <v>3419</v>
      </c>
      <c r="B144" s="136">
        <v>5021</v>
      </c>
      <c r="C144" s="137" t="s">
        <v>357</v>
      </c>
      <c r="D144" s="138">
        <v>110000</v>
      </c>
      <c r="E144" s="138">
        <v>103000</v>
      </c>
      <c r="F144" s="286">
        <v>110000</v>
      </c>
    </row>
    <row r="145" spans="1:6" ht="15.75" customHeight="1" x14ac:dyDescent="0.25">
      <c r="A145" s="127">
        <v>3419</v>
      </c>
      <c r="B145" s="128">
        <v>5139</v>
      </c>
      <c r="C145" s="129" t="s">
        <v>312</v>
      </c>
      <c r="D145" s="130">
        <v>100000</v>
      </c>
      <c r="E145" s="130">
        <v>98047.74</v>
      </c>
      <c r="F145" s="275">
        <v>100000</v>
      </c>
    </row>
    <row r="146" spans="1:6" ht="15.75" customHeight="1" x14ac:dyDescent="0.25">
      <c r="A146" s="127">
        <v>3419</v>
      </c>
      <c r="B146" s="128">
        <v>5151</v>
      </c>
      <c r="C146" s="129" t="s">
        <v>341</v>
      </c>
      <c r="D146" s="130">
        <v>3200</v>
      </c>
      <c r="E146" s="130">
        <v>3190.98</v>
      </c>
      <c r="F146" s="275">
        <v>3200</v>
      </c>
    </row>
    <row r="147" spans="1:6" ht="15.75" customHeight="1" x14ac:dyDescent="0.25">
      <c r="A147" s="127">
        <v>3419</v>
      </c>
      <c r="B147" s="128">
        <v>5153</v>
      </c>
      <c r="C147" s="129" t="s">
        <v>353</v>
      </c>
      <c r="D147" s="130">
        <v>25000</v>
      </c>
      <c r="E147" s="130">
        <v>24539.81</v>
      </c>
      <c r="F147" s="275">
        <v>25000</v>
      </c>
    </row>
    <row r="148" spans="1:6" ht="15.75" customHeight="1" x14ac:dyDescent="0.25">
      <c r="A148" s="127">
        <v>3419</v>
      </c>
      <c r="B148" s="128">
        <v>5154</v>
      </c>
      <c r="C148" s="129" t="s">
        <v>334</v>
      </c>
      <c r="D148" s="130">
        <v>14000</v>
      </c>
      <c r="E148" s="130">
        <v>13710.6</v>
      </c>
      <c r="F148" s="275">
        <v>15000</v>
      </c>
    </row>
    <row r="149" spans="1:6" ht="15.75" customHeight="1" x14ac:dyDescent="0.25">
      <c r="A149" s="127">
        <v>3419</v>
      </c>
      <c r="B149" s="128">
        <v>5155</v>
      </c>
      <c r="C149" s="129" t="s">
        <v>342</v>
      </c>
      <c r="D149" s="130">
        <v>74000</v>
      </c>
      <c r="E149" s="130">
        <v>73168</v>
      </c>
      <c r="F149" s="275">
        <v>80000</v>
      </c>
    </row>
    <row r="150" spans="1:6" ht="15.75" customHeight="1" x14ac:dyDescent="0.25">
      <c r="A150" s="127">
        <v>3419</v>
      </c>
      <c r="B150" s="128">
        <v>5169</v>
      </c>
      <c r="C150" s="129" t="s">
        <v>314</v>
      </c>
      <c r="D150" s="130">
        <v>136000</v>
      </c>
      <c r="E150" s="130">
        <v>133643.20000000001</v>
      </c>
      <c r="F150" s="275">
        <v>150000</v>
      </c>
    </row>
    <row r="151" spans="1:6" ht="15.75" customHeight="1" x14ac:dyDescent="0.25">
      <c r="A151" s="127">
        <v>3419</v>
      </c>
      <c r="B151" s="128">
        <v>5171</v>
      </c>
      <c r="C151" s="129" t="s">
        <v>315</v>
      </c>
      <c r="D151" s="130">
        <v>58000</v>
      </c>
      <c r="E151" s="130">
        <v>57342.96</v>
      </c>
      <c r="F151" s="275">
        <v>60000</v>
      </c>
    </row>
    <row r="152" spans="1:6" ht="15.75" customHeight="1" x14ac:dyDescent="0.25">
      <c r="A152" s="127">
        <v>3419</v>
      </c>
      <c r="B152" s="128">
        <v>5194</v>
      </c>
      <c r="C152" s="129" t="s">
        <v>321</v>
      </c>
      <c r="D152" s="130">
        <v>46000</v>
      </c>
      <c r="E152" s="130">
        <v>45338</v>
      </c>
      <c r="F152" s="275">
        <v>40000</v>
      </c>
    </row>
    <row r="153" spans="1:6" ht="15.75" customHeight="1" x14ac:dyDescent="0.25">
      <c r="A153" s="127">
        <v>3419</v>
      </c>
      <c r="B153" s="128">
        <v>5222</v>
      </c>
      <c r="C153" s="129" t="s">
        <v>42</v>
      </c>
      <c r="D153" s="130">
        <v>450000</v>
      </c>
      <c r="E153" s="130">
        <v>450000</v>
      </c>
      <c r="F153" s="275">
        <v>420000</v>
      </c>
    </row>
    <row r="154" spans="1:6" ht="15.75" customHeight="1" x14ac:dyDescent="0.25">
      <c r="A154" s="303">
        <v>3419</v>
      </c>
      <c r="B154" s="304">
        <v>6121</v>
      </c>
      <c r="C154" s="305" t="s">
        <v>325</v>
      </c>
      <c r="D154" s="306">
        <v>14273218</v>
      </c>
      <c r="E154" s="306">
        <v>14273217.99</v>
      </c>
      <c r="F154" s="307">
        <v>13000000</v>
      </c>
    </row>
    <row r="155" spans="1:6" ht="15.75" customHeight="1" thickBot="1" x14ac:dyDescent="0.3">
      <c r="A155" s="287">
        <v>3419</v>
      </c>
      <c r="B155" s="288">
        <v>6349</v>
      </c>
      <c r="C155" s="289" t="s">
        <v>362</v>
      </c>
      <c r="D155" s="290">
        <v>20000</v>
      </c>
      <c r="E155" s="290">
        <v>20000</v>
      </c>
      <c r="F155" s="291">
        <v>0</v>
      </c>
    </row>
    <row r="156" spans="1:6" ht="15.75" customHeight="1" thickBot="1" x14ac:dyDescent="0.3">
      <c r="A156" s="139">
        <v>3419</v>
      </c>
      <c r="B156" s="522" t="s">
        <v>363</v>
      </c>
      <c r="C156" s="522"/>
      <c r="D156" s="140">
        <f>SUM(D144:D155)</f>
        <v>15309418</v>
      </c>
      <c r="E156" s="140">
        <f t="shared" ref="E156:F156" si="12">SUM(E144:E155)</f>
        <v>15295199.280000001</v>
      </c>
      <c r="F156" s="154">
        <f t="shared" si="12"/>
        <v>14003200</v>
      </c>
    </row>
    <row r="157" spans="1:6" ht="15.75" customHeight="1" x14ac:dyDescent="0.25">
      <c r="A157" s="135">
        <v>3421</v>
      </c>
      <c r="B157" s="136">
        <v>5139</v>
      </c>
      <c r="C157" s="137" t="s">
        <v>312</v>
      </c>
      <c r="D157" s="138">
        <v>6000</v>
      </c>
      <c r="E157" s="138">
        <v>5781</v>
      </c>
      <c r="F157" s="274">
        <v>5000</v>
      </c>
    </row>
    <row r="158" spans="1:6" ht="15.75" customHeight="1" x14ac:dyDescent="0.25">
      <c r="A158" s="127">
        <v>3421</v>
      </c>
      <c r="B158" s="128">
        <v>5169</v>
      </c>
      <c r="C158" s="129" t="s">
        <v>314</v>
      </c>
      <c r="D158" s="130">
        <v>7100</v>
      </c>
      <c r="E158" s="130">
        <v>7040</v>
      </c>
      <c r="F158" s="275">
        <v>5000</v>
      </c>
    </row>
    <row r="159" spans="1:6" ht="15.75" customHeight="1" x14ac:dyDescent="0.25">
      <c r="A159" s="127">
        <v>3421</v>
      </c>
      <c r="B159" s="128">
        <v>5171</v>
      </c>
      <c r="C159" s="129" t="s">
        <v>315</v>
      </c>
      <c r="D159" s="130">
        <v>17000</v>
      </c>
      <c r="E159" s="130">
        <v>16419.7</v>
      </c>
      <c r="F159" s="275">
        <v>15000</v>
      </c>
    </row>
    <row r="160" spans="1:6" ht="15.75" customHeight="1" x14ac:dyDescent="0.25">
      <c r="A160" s="127">
        <v>3421</v>
      </c>
      <c r="B160" s="128">
        <v>5175</v>
      </c>
      <c r="C160" s="129" t="s">
        <v>320</v>
      </c>
      <c r="D160" s="130">
        <v>3000</v>
      </c>
      <c r="E160" s="130">
        <v>2678</v>
      </c>
      <c r="F160" s="275">
        <v>0</v>
      </c>
    </row>
    <row r="161" spans="1:6" ht="15.75" customHeight="1" x14ac:dyDescent="0.25">
      <c r="A161" s="127">
        <v>3421</v>
      </c>
      <c r="B161" s="128">
        <v>5194</v>
      </c>
      <c r="C161" s="129" t="s">
        <v>321</v>
      </c>
      <c r="D161" s="130">
        <v>3000</v>
      </c>
      <c r="E161" s="130">
        <v>2865</v>
      </c>
      <c r="F161" s="275">
        <v>0</v>
      </c>
    </row>
    <row r="162" spans="1:6" ht="15.75" customHeight="1" x14ac:dyDescent="0.25">
      <c r="A162" s="127">
        <v>3421</v>
      </c>
      <c r="B162" s="128">
        <v>5222</v>
      </c>
      <c r="C162" s="129" t="s">
        <v>42</v>
      </c>
      <c r="D162" s="130">
        <v>5000</v>
      </c>
      <c r="E162" s="130">
        <v>5000</v>
      </c>
      <c r="F162" s="275">
        <v>0</v>
      </c>
    </row>
    <row r="163" spans="1:6" ht="15.75" customHeight="1" thickBot="1" x14ac:dyDescent="0.3">
      <c r="A163" s="287">
        <v>3421</v>
      </c>
      <c r="B163" s="288">
        <v>6121</v>
      </c>
      <c r="C163" s="289" t="s">
        <v>325</v>
      </c>
      <c r="D163" s="290">
        <v>3707060</v>
      </c>
      <c r="E163" s="290">
        <v>3707059.09</v>
      </c>
      <c r="F163" s="291">
        <v>100000</v>
      </c>
    </row>
    <row r="164" spans="1:6" ht="15.75" customHeight="1" thickBot="1" x14ac:dyDescent="0.3">
      <c r="A164" s="139">
        <v>3421</v>
      </c>
      <c r="B164" s="522" t="s">
        <v>364</v>
      </c>
      <c r="C164" s="522"/>
      <c r="D164" s="140">
        <f>SUM(D157:D163)</f>
        <v>3748160</v>
      </c>
      <c r="E164" s="140">
        <f t="shared" ref="E164:F164" si="13">SUM(E157:E163)</f>
        <v>3746842.79</v>
      </c>
      <c r="F164" s="154">
        <f t="shared" si="13"/>
        <v>125000</v>
      </c>
    </row>
    <row r="165" spans="1:6" ht="15.75" customHeight="1" x14ac:dyDescent="0.25">
      <c r="A165" s="135">
        <v>3539</v>
      </c>
      <c r="B165" s="136">
        <v>5011</v>
      </c>
      <c r="C165" s="137" t="s">
        <v>330</v>
      </c>
      <c r="D165" s="138">
        <v>210000</v>
      </c>
      <c r="E165" s="138">
        <v>195769</v>
      </c>
      <c r="F165" s="286">
        <v>210000</v>
      </c>
    </row>
    <row r="166" spans="1:6" ht="15.75" customHeight="1" x14ac:dyDescent="0.25">
      <c r="A166" s="127">
        <v>3539</v>
      </c>
      <c r="B166" s="128">
        <v>5031</v>
      </c>
      <c r="C166" s="129" t="s">
        <v>331</v>
      </c>
      <c r="D166" s="130">
        <v>52100</v>
      </c>
      <c r="E166" s="130">
        <v>48550</v>
      </c>
      <c r="F166" s="276">
        <v>52100</v>
      </c>
    </row>
    <row r="167" spans="1:6" ht="15.75" customHeight="1" x14ac:dyDescent="0.25">
      <c r="A167" s="127">
        <v>3539</v>
      </c>
      <c r="B167" s="128">
        <v>5032</v>
      </c>
      <c r="C167" s="129" t="s">
        <v>332</v>
      </c>
      <c r="D167" s="130">
        <v>18900</v>
      </c>
      <c r="E167" s="130">
        <v>17617</v>
      </c>
      <c r="F167" s="276">
        <v>18900</v>
      </c>
    </row>
    <row r="168" spans="1:6" ht="15.75" customHeight="1" x14ac:dyDescent="0.25">
      <c r="A168" s="127">
        <v>3539</v>
      </c>
      <c r="B168" s="128">
        <v>5137</v>
      </c>
      <c r="C168" s="129" t="s">
        <v>333</v>
      </c>
      <c r="D168" s="130">
        <v>0</v>
      </c>
      <c r="E168" s="130">
        <v>0</v>
      </c>
      <c r="F168" s="276">
        <v>5390</v>
      </c>
    </row>
    <row r="169" spans="1:6" ht="15.75" customHeight="1" x14ac:dyDescent="0.25">
      <c r="A169" s="127">
        <v>3539</v>
      </c>
      <c r="B169" s="128">
        <v>5139</v>
      </c>
      <c r="C169" s="129" t="s">
        <v>312</v>
      </c>
      <c r="D169" s="130">
        <v>7000</v>
      </c>
      <c r="E169" s="130">
        <v>6348.32</v>
      </c>
      <c r="F169" s="275">
        <v>10000</v>
      </c>
    </row>
    <row r="170" spans="1:6" ht="15.75" customHeight="1" x14ac:dyDescent="0.25">
      <c r="A170" s="127">
        <v>3539</v>
      </c>
      <c r="B170" s="128">
        <v>5151</v>
      </c>
      <c r="C170" s="129" t="s">
        <v>341</v>
      </c>
      <c r="D170" s="130">
        <v>1600</v>
      </c>
      <c r="E170" s="130">
        <v>1521.85</v>
      </c>
      <c r="F170" s="275">
        <v>1600</v>
      </c>
    </row>
    <row r="171" spans="1:6" ht="15.75" customHeight="1" x14ac:dyDescent="0.25">
      <c r="A171" s="127">
        <v>3539</v>
      </c>
      <c r="B171" s="128">
        <v>5152</v>
      </c>
      <c r="C171" s="129" t="s">
        <v>365</v>
      </c>
      <c r="D171" s="130">
        <v>0</v>
      </c>
      <c r="E171" s="130">
        <v>0</v>
      </c>
      <c r="F171" s="275">
        <v>300000</v>
      </c>
    </row>
    <row r="172" spans="1:6" ht="15.75" customHeight="1" x14ac:dyDescent="0.25">
      <c r="A172" s="127">
        <v>3539</v>
      </c>
      <c r="B172" s="128">
        <v>5153</v>
      </c>
      <c r="C172" s="129" t="s">
        <v>353</v>
      </c>
      <c r="D172" s="130">
        <v>175000</v>
      </c>
      <c r="E172" s="130">
        <v>174727.51</v>
      </c>
      <c r="F172" s="275">
        <v>0</v>
      </c>
    </row>
    <row r="173" spans="1:6" ht="15.75" customHeight="1" x14ac:dyDescent="0.25">
      <c r="A173" s="127">
        <v>3539</v>
      </c>
      <c r="B173" s="128">
        <v>5154</v>
      </c>
      <c r="C173" s="129" t="s">
        <v>334</v>
      </c>
      <c r="D173" s="130">
        <v>55000</v>
      </c>
      <c r="E173" s="130">
        <v>54196.800000000003</v>
      </c>
      <c r="F173" s="275">
        <v>55000</v>
      </c>
    </row>
    <row r="174" spans="1:6" ht="15.75" customHeight="1" x14ac:dyDescent="0.25">
      <c r="A174" s="127">
        <v>3539</v>
      </c>
      <c r="B174" s="128">
        <v>5169</v>
      </c>
      <c r="C174" s="129" t="s">
        <v>314</v>
      </c>
      <c r="D174" s="130">
        <v>83000</v>
      </c>
      <c r="E174" s="130">
        <v>82311.83</v>
      </c>
      <c r="F174" s="275">
        <v>85000</v>
      </c>
    </row>
    <row r="175" spans="1:6" ht="15.75" customHeight="1" x14ac:dyDescent="0.25">
      <c r="A175" s="127">
        <v>3539</v>
      </c>
      <c r="B175" s="128">
        <v>5171</v>
      </c>
      <c r="C175" s="129" t="s">
        <v>315</v>
      </c>
      <c r="D175" s="130">
        <v>60000</v>
      </c>
      <c r="E175" s="130">
        <v>59208.68</v>
      </c>
      <c r="F175" s="275">
        <v>80000</v>
      </c>
    </row>
    <row r="176" spans="1:6" ht="15.75" customHeight="1" x14ac:dyDescent="0.25">
      <c r="A176" s="127">
        <v>3539</v>
      </c>
      <c r="B176" s="128">
        <v>5424</v>
      </c>
      <c r="C176" s="129" t="s">
        <v>355</v>
      </c>
      <c r="D176" s="130">
        <v>5000</v>
      </c>
      <c r="E176" s="130">
        <v>4349</v>
      </c>
      <c r="F176" s="276">
        <v>5000</v>
      </c>
    </row>
    <row r="177" spans="1:6" ht="15.75" customHeight="1" x14ac:dyDescent="0.25">
      <c r="A177" s="127">
        <v>3539</v>
      </c>
      <c r="B177" s="128">
        <v>5499</v>
      </c>
      <c r="C177" s="129" t="s">
        <v>356</v>
      </c>
      <c r="D177" s="130">
        <v>8500</v>
      </c>
      <c r="E177" s="130">
        <v>8335</v>
      </c>
      <c r="F177" s="276">
        <v>9000</v>
      </c>
    </row>
    <row r="178" spans="1:6" ht="15.75" customHeight="1" thickBot="1" x14ac:dyDescent="0.3">
      <c r="A178" s="131">
        <v>3539</v>
      </c>
      <c r="B178" s="132">
        <v>5909</v>
      </c>
      <c r="C178" s="133" t="s">
        <v>339</v>
      </c>
      <c r="D178" s="134">
        <v>9000</v>
      </c>
      <c r="E178" s="134">
        <v>8617.35</v>
      </c>
      <c r="F178" s="277">
        <v>5000</v>
      </c>
    </row>
    <row r="179" spans="1:6" ht="15.75" customHeight="1" thickBot="1" x14ac:dyDescent="0.3">
      <c r="A179" s="139">
        <v>3539</v>
      </c>
      <c r="B179" s="522" t="s">
        <v>16</v>
      </c>
      <c r="C179" s="522"/>
      <c r="D179" s="140">
        <f>SUM(D165:D178)</f>
        <v>685100</v>
      </c>
      <c r="E179" s="140">
        <f t="shared" ref="E179:F179" si="14">SUM(E165:E178)</f>
        <v>661552.34</v>
      </c>
      <c r="F179" s="154">
        <f t="shared" si="14"/>
        <v>836990</v>
      </c>
    </row>
    <row r="180" spans="1:6" ht="15.75" customHeight="1" x14ac:dyDescent="0.25">
      <c r="A180" s="135">
        <v>3612</v>
      </c>
      <c r="B180" s="136">
        <v>5011</v>
      </c>
      <c r="C180" s="137" t="s">
        <v>330</v>
      </c>
      <c r="D180" s="138">
        <v>88000</v>
      </c>
      <c r="E180" s="138">
        <v>87600</v>
      </c>
      <c r="F180" s="286">
        <v>88000</v>
      </c>
    </row>
    <row r="181" spans="1:6" ht="15.75" customHeight="1" x14ac:dyDescent="0.25">
      <c r="A181" s="127">
        <v>3612</v>
      </c>
      <c r="B181" s="128">
        <v>5031</v>
      </c>
      <c r="C181" s="129" t="s">
        <v>331</v>
      </c>
      <c r="D181" s="130">
        <v>22000</v>
      </c>
      <c r="E181" s="130">
        <v>21720</v>
      </c>
      <c r="F181" s="276">
        <v>22000</v>
      </c>
    </row>
    <row r="182" spans="1:6" ht="15.75" customHeight="1" x14ac:dyDescent="0.25">
      <c r="A182" s="127">
        <v>3612</v>
      </c>
      <c r="B182" s="128">
        <v>5032</v>
      </c>
      <c r="C182" s="129" t="s">
        <v>332</v>
      </c>
      <c r="D182" s="130">
        <v>8000</v>
      </c>
      <c r="E182" s="130">
        <v>7884</v>
      </c>
      <c r="F182" s="276">
        <v>8000</v>
      </c>
    </row>
    <row r="183" spans="1:6" ht="15.75" customHeight="1" x14ac:dyDescent="0.25">
      <c r="A183" s="127">
        <v>3612</v>
      </c>
      <c r="B183" s="128">
        <v>5139</v>
      </c>
      <c r="C183" s="129" t="s">
        <v>312</v>
      </c>
      <c r="D183" s="130">
        <v>1835000</v>
      </c>
      <c r="E183" s="130">
        <v>1834565.99</v>
      </c>
      <c r="F183" s="275">
        <v>2000000</v>
      </c>
    </row>
    <row r="184" spans="1:6" ht="15.75" customHeight="1" x14ac:dyDescent="0.25">
      <c r="A184" s="127">
        <v>3612</v>
      </c>
      <c r="B184" s="128">
        <v>5151</v>
      </c>
      <c r="C184" s="129" t="s">
        <v>341</v>
      </c>
      <c r="D184" s="130">
        <v>2200</v>
      </c>
      <c r="E184" s="130">
        <v>2164.81</v>
      </c>
      <c r="F184" s="275">
        <v>2200</v>
      </c>
    </row>
    <row r="185" spans="1:6" ht="15.75" customHeight="1" x14ac:dyDescent="0.25">
      <c r="A185" s="127">
        <v>3612</v>
      </c>
      <c r="B185" s="128">
        <v>5152</v>
      </c>
      <c r="C185" s="129" t="s">
        <v>365</v>
      </c>
      <c r="D185" s="130">
        <v>0</v>
      </c>
      <c r="E185" s="130">
        <v>0</v>
      </c>
      <c r="F185" s="275">
        <v>800000</v>
      </c>
    </row>
    <row r="186" spans="1:6" ht="15.75" customHeight="1" x14ac:dyDescent="0.25">
      <c r="A186" s="127">
        <v>3612</v>
      </c>
      <c r="B186" s="128">
        <v>5153</v>
      </c>
      <c r="C186" s="129" t="s">
        <v>353</v>
      </c>
      <c r="D186" s="130">
        <v>795000</v>
      </c>
      <c r="E186" s="130">
        <v>793377.22</v>
      </c>
      <c r="F186" s="275">
        <v>60000</v>
      </c>
    </row>
    <row r="187" spans="1:6" ht="15.75" customHeight="1" x14ac:dyDescent="0.25">
      <c r="A187" s="127">
        <v>3612</v>
      </c>
      <c r="B187" s="128">
        <v>5154</v>
      </c>
      <c r="C187" s="129" t="s">
        <v>334</v>
      </c>
      <c r="D187" s="130">
        <v>120000</v>
      </c>
      <c r="E187" s="130">
        <v>116487.75</v>
      </c>
      <c r="F187" s="275">
        <v>150000</v>
      </c>
    </row>
    <row r="188" spans="1:6" ht="15.75" customHeight="1" x14ac:dyDescent="0.25">
      <c r="A188" s="127">
        <v>3612</v>
      </c>
      <c r="B188" s="128">
        <v>5155</v>
      </c>
      <c r="C188" s="129" t="s">
        <v>342</v>
      </c>
      <c r="D188" s="130">
        <v>74000</v>
      </c>
      <c r="E188" s="130">
        <v>73168</v>
      </c>
      <c r="F188" s="275">
        <v>75000</v>
      </c>
    </row>
    <row r="189" spans="1:6" ht="15.75" customHeight="1" x14ac:dyDescent="0.25">
      <c r="A189" s="127">
        <v>3612</v>
      </c>
      <c r="B189" s="128">
        <v>5164</v>
      </c>
      <c r="C189" s="129" t="s">
        <v>324</v>
      </c>
      <c r="D189" s="130">
        <v>332000</v>
      </c>
      <c r="E189" s="130">
        <v>331456.5</v>
      </c>
      <c r="F189" s="275">
        <v>335244</v>
      </c>
    </row>
    <row r="190" spans="1:6" ht="15.75" customHeight="1" x14ac:dyDescent="0.25">
      <c r="A190" s="127">
        <v>3612</v>
      </c>
      <c r="B190" s="128">
        <v>5169</v>
      </c>
      <c r="C190" s="129" t="s">
        <v>314</v>
      </c>
      <c r="D190" s="130">
        <v>250000</v>
      </c>
      <c r="E190" s="130">
        <v>248796.3</v>
      </c>
      <c r="F190" s="275">
        <v>250000</v>
      </c>
    </row>
    <row r="191" spans="1:6" ht="15.75" customHeight="1" x14ac:dyDescent="0.25">
      <c r="A191" s="127">
        <v>3612</v>
      </c>
      <c r="B191" s="128">
        <v>5171</v>
      </c>
      <c r="C191" s="129" t="s">
        <v>315</v>
      </c>
      <c r="D191" s="130">
        <v>3850000</v>
      </c>
      <c r="E191" s="130">
        <v>3845252.08</v>
      </c>
      <c r="F191" s="275">
        <v>2093145</v>
      </c>
    </row>
    <row r="192" spans="1:6" ht="15.75" customHeight="1" x14ac:dyDescent="0.25">
      <c r="A192" s="127">
        <v>3612</v>
      </c>
      <c r="B192" s="128">
        <v>5192</v>
      </c>
      <c r="C192" s="129" t="s">
        <v>366</v>
      </c>
      <c r="D192" s="130">
        <v>146292</v>
      </c>
      <c r="E192" s="130">
        <v>146292</v>
      </c>
      <c r="F192" s="275">
        <v>175992</v>
      </c>
    </row>
    <row r="193" spans="1:6" ht="15.75" customHeight="1" thickBot="1" x14ac:dyDescent="0.3">
      <c r="A193" s="127">
        <v>3612</v>
      </c>
      <c r="B193" s="128">
        <v>5909</v>
      </c>
      <c r="C193" s="129" t="s">
        <v>339</v>
      </c>
      <c r="D193" s="130">
        <v>220000</v>
      </c>
      <c r="E193" s="130">
        <v>219589.1</v>
      </c>
      <c r="F193" s="275">
        <v>200000</v>
      </c>
    </row>
    <row r="194" spans="1:6" ht="15.75" customHeight="1" thickBot="1" x14ac:dyDescent="0.3">
      <c r="A194" s="139">
        <v>3612</v>
      </c>
      <c r="B194" s="522" t="s">
        <v>17</v>
      </c>
      <c r="C194" s="522"/>
      <c r="D194" s="140">
        <f>SUM(D180:D193)</f>
        <v>7742492</v>
      </c>
      <c r="E194" s="140">
        <f>SUM(E180:E193)</f>
        <v>7728353.75</v>
      </c>
      <c r="F194" s="154">
        <f>SUM(F180:F193)</f>
        <v>6259581</v>
      </c>
    </row>
    <row r="195" spans="1:6" ht="15.75" customHeight="1" x14ac:dyDescent="0.25">
      <c r="A195" s="135">
        <v>3613</v>
      </c>
      <c r="B195" s="136">
        <v>5021</v>
      </c>
      <c r="C195" s="137" t="s">
        <v>357</v>
      </c>
      <c r="D195" s="138">
        <v>2500</v>
      </c>
      <c r="E195" s="138">
        <v>2500</v>
      </c>
      <c r="F195" s="286">
        <v>0</v>
      </c>
    </row>
    <row r="196" spans="1:6" ht="15.75" customHeight="1" x14ac:dyDescent="0.25">
      <c r="A196" s="127">
        <v>3613</v>
      </c>
      <c r="B196" s="128">
        <v>5137</v>
      </c>
      <c r="C196" s="129" t="s">
        <v>333</v>
      </c>
      <c r="D196" s="130">
        <v>6800</v>
      </c>
      <c r="E196" s="130">
        <v>6800</v>
      </c>
      <c r="F196" s="275">
        <v>20000</v>
      </c>
    </row>
    <row r="197" spans="1:6" ht="15.75" customHeight="1" x14ac:dyDescent="0.25">
      <c r="A197" s="127">
        <v>3613</v>
      </c>
      <c r="B197" s="128">
        <v>5139</v>
      </c>
      <c r="C197" s="129" t="s">
        <v>312</v>
      </c>
      <c r="D197" s="130">
        <v>365000</v>
      </c>
      <c r="E197" s="130">
        <v>364026.32</v>
      </c>
      <c r="F197" s="275">
        <v>400000</v>
      </c>
    </row>
    <row r="198" spans="1:6" ht="15.75" customHeight="1" x14ac:dyDescent="0.25">
      <c r="A198" s="127">
        <v>3613</v>
      </c>
      <c r="B198" s="128">
        <v>5151</v>
      </c>
      <c r="C198" s="129" t="s">
        <v>341</v>
      </c>
      <c r="D198" s="130">
        <v>800</v>
      </c>
      <c r="E198" s="130">
        <v>754.56</v>
      </c>
      <c r="F198" s="275">
        <v>1000</v>
      </c>
    </row>
    <row r="199" spans="1:6" ht="15.75" customHeight="1" x14ac:dyDescent="0.25">
      <c r="A199" s="127">
        <v>3613</v>
      </c>
      <c r="B199" s="128">
        <v>5153</v>
      </c>
      <c r="C199" s="129" t="s">
        <v>353</v>
      </c>
      <c r="D199" s="130">
        <v>81000</v>
      </c>
      <c r="E199" s="130">
        <v>80849.31</v>
      </c>
      <c r="F199" s="275">
        <v>85000</v>
      </c>
    </row>
    <row r="200" spans="1:6" ht="15.75" customHeight="1" x14ac:dyDescent="0.25">
      <c r="A200" s="127">
        <v>3613</v>
      </c>
      <c r="B200" s="128">
        <v>5154</v>
      </c>
      <c r="C200" s="129" t="s">
        <v>334</v>
      </c>
      <c r="D200" s="130">
        <v>330000</v>
      </c>
      <c r="E200" s="130">
        <v>328839.84000000003</v>
      </c>
      <c r="F200" s="275">
        <v>350000</v>
      </c>
    </row>
    <row r="201" spans="1:6" ht="15.75" customHeight="1" x14ac:dyDescent="0.25">
      <c r="A201" s="127">
        <v>3613</v>
      </c>
      <c r="B201" s="128">
        <v>5156</v>
      </c>
      <c r="C201" s="129" t="s">
        <v>313</v>
      </c>
      <c r="D201" s="130">
        <v>0</v>
      </c>
      <c r="E201" s="130">
        <v>0</v>
      </c>
      <c r="F201" s="275">
        <v>1000</v>
      </c>
    </row>
    <row r="202" spans="1:6" ht="15.75" customHeight="1" x14ac:dyDescent="0.25">
      <c r="A202" s="127">
        <v>3613</v>
      </c>
      <c r="B202" s="128">
        <v>5164</v>
      </c>
      <c r="C202" s="129" t="s">
        <v>324</v>
      </c>
      <c r="D202" s="130">
        <v>1500</v>
      </c>
      <c r="E202" s="130">
        <v>1480</v>
      </c>
      <c r="F202" s="275">
        <v>2000</v>
      </c>
    </row>
    <row r="203" spans="1:6" ht="15.75" customHeight="1" x14ac:dyDescent="0.25">
      <c r="A203" s="127">
        <v>3613</v>
      </c>
      <c r="B203" s="128">
        <v>5169</v>
      </c>
      <c r="C203" s="129" t="s">
        <v>314</v>
      </c>
      <c r="D203" s="130">
        <v>70000</v>
      </c>
      <c r="E203" s="130">
        <v>69504.25</v>
      </c>
      <c r="F203" s="275">
        <v>70000</v>
      </c>
    </row>
    <row r="204" spans="1:6" ht="15.75" customHeight="1" x14ac:dyDescent="0.25">
      <c r="A204" s="127">
        <v>3613</v>
      </c>
      <c r="B204" s="128">
        <v>5171</v>
      </c>
      <c r="C204" s="129" t="s">
        <v>315</v>
      </c>
      <c r="D204" s="130">
        <v>460000</v>
      </c>
      <c r="E204" s="130">
        <v>451623.69</v>
      </c>
      <c r="F204" s="275">
        <v>450000</v>
      </c>
    </row>
    <row r="205" spans="1:6" ht="15.75" customHeight="1" x14ac:dyDescent="0.25">
      <c r="A205" s="127">
        <v>3613</v>
      </c>
      <c r="B205" s="128">
        <v>5909</v>
      </c>
      <c r="C205" s="129" t="s">
        <v>339</v>
      </c>
      <c r="D205" s="130">
        <v>1000</v>
      </c>
      <c r="E205" s="130">
        <v>906</v>
      </c>
      <c r="F205" s="275">
        <v>13000</v>
      </c>
    </row>
    <row r="206" spans="1:6" ht="15.75" customHeight="1" thickBot="1" x14ac:dyDescent="0.3">
      <c r="A206" s="287">
        <v>3613</v>
      </c>
      <c r="B206" s="288">
        <v>6122</v>
      </c>
      <c r="C206" s="289" t="s">
        <v>343</v>
      </c>
      <c r="D206" s="290">
        <v>140175</v>
      </c>
      <c r="E206" s="290">
        <v>140175</v>
      </c>
      <c r="F206" s="291">
        <v>3000000</v>
      </c>
    </row>
    <row r="207" spans="1:6" ht="15.75" customHeight="1" thickBot="1" x14ac:dyDescent="0.3">
      <c r="A207" s="139">
        <v>3613</v>
      </c>
      <c r="B207" s="522" t="s">
        <v>18</v>
      </c>
      <c r="C207" s="522"/>
      <c r="D207" s="140">
        <f>SUM(D195:D206)</f>
        <v>1458775</v>
      </c>
      <c r="E207" s="140">
        <f t="shared" ref="E207:F207" si="15">SUM(E195:E206)</f>
        <v>1447458.97</v>
      </c>
      <c r="F207" s="154">
        <f t="shared" si="15"/>
        <v>4392000</v>
      </c>
    </row>
    <row r="208" spans="1:6" ht="15.75" customHeight="1" x14ac:dyDescent="0.25">
      <c r="A208" s="135">
        <v>3631</v>
      </c>
      <c r="B208" s="136">
        <v>5139</v>
      </c>
      <c r="C208" s="137" t="s">
        <v>312</v>
      </c>
      <c r="D208" s="138">
        <v>330000</v>
      </c>
      <c r="E208" s="138">
        <v>327559.33</v>
      </c>
      <c r="F208" s="274">
        <v>300000</v>
      </c>
    </row>
    <row r="209" spans="1:6" ht="15.75" customHeight="1" x14ac:dyDescent="0.25">
      <c r="A209" s="127">
        <v>3631</v>
      </c>
      <c r="B209" s="128">
        <v>5154</v>
      </c>
      <c r="C209" s="129" t="s">
        <v>334</v>
      </c>
      <c r="D209" s="130">
        <v>360000</v>
      </c>
      <c r="E209" s="130">
        <v>353521.6</v>
      </c>
      <c r="F209" s="275">
        <v>400000</v>
      </c>
    </row>
    <row r="210" spans="1:6" ht="15.75" customHeight="1" x14ac:dyDescent="0.25">
      <c r="A210" s="127">
        <v>3631</v>
      </c>
      <c r="B210" s="128">
        <v>5169</v>
      </c>
      <c r="C210" s="129" t="s">
        <v>314</v>
      </c>
      <c r="D210" s="130">
        <v>54000</v>
      </c>
      <c r="E210" s="130">
        <v>53939.25</v>
      </c>
      <c r="F210" s="275">
        <v>100000</v>
      </c>
    </row>
    <row r="211" spans="1:6" ht="15.75" customHeight="1" thickBot="1" x14ac:dyDescent="0.3">
      <c r="A211" s="131">
        <v>3631</v>
      </c>
      <c r="B211" s="132">
        <v>5171</v>
      </c>
      <c r="C211" s="133" t="s">
        <v>315</v>
      </c>
      <c r="D211" s="134">
        <v>43000</v>
      </c>
      <c r="E211" s="134">
        <v>42240.52</v>
      </c>
      <c r="F211" s="277">
        <v>500000</v>
      </c>
    </row>
    <row r="212" spans="1:6" ht="15.75" customHeight="1" thickBot="1" x14ac:dyDescent="0.3">
      <c r="A212" s="139">
        <v>3631</v>
      </c>
      <c r="B212" s="522" t="s">
        <v>367</v>
      </c>
      <c r="C212" s="522"/>
      <c r="D212" s="140">
        <f>SUM(D208:D211)</f>
        <v>787000</v>
      </c>
      <c r="E212" s="140">
        <f t="shared" ref="E212:F212" si="16">SUM(E208:E211)</f>
        <v>777260.7</v>
      </c>
      <c r="F212" s="154">
        <f t="shared" si="16"/>
        <v>1300000</v>
      </c>
    </row>
    <row r="213" spans="1:6" ht="15.75" customHeight="1" x14ac:dyDescent="0.25">
      <c r="A213" s="135">
        <v>3632</v>
      </c>
      <c r="B213" s="136">
        <v>5139</v>
      </c>
      <c r="C213" s="137" t="s">
        <v>312</v>
      </c>
      <c r="D213" s="138">
        <v>51000</v>
      </c>
      <c r="E213" s="138">
        <v>50998</v>
      </c>
      <c r="F213" s="274">
        <v>100000</v>
      </c>
    </row>
    <row r="214" spans="1:6" ht="15.75" customHeight="1" x14ac:dyDescent="0.25">
      <c r="A214" s="127">
        <v>3632</v>
      </c>
      <c r="B214" s="128">
        <v>5151</v>
      </c>
      <c r="C214" s="129" t="s">
        <v>341</v>
      </c>
      <c r="D214" s="130">
        <v>1200</v>
      </c>
      <c r="E214" s="130">
        <v>1200</v>
      </c>
      <c r="F214" s="275">
        <v>1200</v>
      </c>
    </row>
    <row r="215" spans="1:6" ht="15.75" customHeight="1" x14ac:dyDescent="0.25">
      <c r="A215" s="127">
        <v>3632</v>
      </c>
      <c r="B215" s="128">
        <v>5156</v>
      </c>
      <c r="C215" s="129" t="s">
        <v>313</v>
      </c>
      <c r="D215" s="130">
        <v>425</v>
      </c>
      <c r="E215" s="130">
        <v>425</v>
      </c>
      <c r="F215" s="275">
        <v>0</v>
      </c>
    </row>
    <row r="216" spans="1:6" ht="15.75" customHeight="1" x14ac:dyDescent="0.25">
      <c r="A216" s="127">
        <v>3632</v>
      </c>
      <c r="B216" s="128">
        <v>5169</v>
      </c>
      <c r="C216" s="129" t="s">
        <v>314</v>
      </c>
      <c r="D216" s="130">
        <v>127000</v>
      </c>
      <c r="E216" s="130">
        <v>126317.5</v>
      </c>
      <c r="F216" s="275">
        <v>130000</v>
      </c>
    </row>
    <row r="217" spans="1:6" ht="15.75" customHeight="1" x14ac:dyDescent="0.25">
      <c r="A217" s="127">
        <v>3632</v>
      </c>
      <c r="B217" s="128">
        <v>5171</v>
      </c>
      <c r="C217" s="129" t="s">
        <v>315</v>
      </c>
      <c r="D217" s="130">
        <v>160000</v>
      </c>
      <c r="E217" s="130">
        <v>158505</v>
      </c>
      <c r="F217" s="275">
        <v>200000</v>
      </c>
    </row>
    <row r="218" spans="1:6" ht="15.75" customHeight="1" thickBot="1" x14ac:dyDescent="0.3">
      <c r="A218" s="131">
        <v>3632</v>
      </c>
      <c r="B218" s="132">
        <v>5811</v>
      </c>
      <c r="C218" s="133" t="s">
        <v>368</v>
      </c>
      <c r="D218" s="134">
        <v>0</v>
      </c>
      <c r="E218" s="134">
        <v>0</v>
      </c>
      <c r="F218" s="277">
        <v>20000</v>
      </c>
    </row>
    <row r="219" spans="1:6" ht="15.75" customHeight="1" thickBot="1" x14ac:dyDescent="0.3">
      <c r="A219" s="139">
        <v>3632</v>
      </c>
      <c r="B219" s="522" t="s">
        <v>19</v>
      </c>
      <c r="C219" s="522"/>
      <c r="D219" s="140">
        <f>SUM(D213:D218)</f>
        <v>339625</v>
      </c>
      <c r="E219" s="140">
        <f t="shared" ref="E219:F219" si="17">SUM(E213:E218)</f>
        <v>337445.5</v>
      </c>
      <c r="F219" s="154">
        <f t="shared" si="17"/>
        <v>451200</v>
      </c>
    </row>
    <row r="220" spans="1:6" ht="15.75" customHeight="1" thickBot="1" x14ac:dyDescent="0.3">
      <c r="A220" s="292">
        <v>3633</v>
      </c>
      <c r="B220" s="293">
        <v>6121</v>
      </c>
      <c r="C220" s="294" t="s">
        <v>325</v>
      </c>
      <c r="D220" s="295">
        <v>0</v>
      </c>
      <c r="E220" s="295">
        <v>0</v>
      </c>
      <c r="F220" s="296">
        <v>4000000</v>
      </c>
    </row>
    <row r="221" spans="1:6" ht="15.75" customHeight="1" thickBot="1" x14ac:dyDescent="0.3">
      <c r="A221" s="139">
        <v>3633</v>
      </c>
      <c r="B221" s="522" t="s">
        <v>20</v>
      </c>
      <c r="C221" s="522"/>
      <c r="D221" s="140">
        <f>SUM(D220)</f>
        <v>0</v>
      </c>
      <c r="E221" s="140">
        <f t="shared" ref="E221:F221" si="18">SUM(E220)</f>
        <v>0</v>
      </c>
      <c r="F221" s="154">
        <f t="shared" si="18"/>
        <v>4000000</v>
      </c>
    </row>
    <row r="222" spans="1:6" ht="15.75" customHeight="1" thickBot="1" x14ac:dyDescent="0.3">
      <c r="A222" s="292">
        <v>3635</v>
      </c>
      <c r="B222" s="293">
        <v>6119</v>
      </c>
      <c r="C222" s="294" t="s">
        <v>369</v>
      </c>
      <c r="D222" s="295">
        <v>346060</v>
      </c>
      <c r="E222" s="295">
        <v>346060</v>
      </c>
      <c r="F222" s="296">
        <v>0</v>
      </c>
    </row>
    <row r="223" spans="1:6" ht="15.75" customHeight="1" thickBot="1" x14ac:dyDescent="0.3">
      <c r="A223" s="139">
        <v>3635</v>
      </c>
      <c r="B223" s="522" t="s">
        <v>370</v>
      </c>
      <c r="C223" s="522"/>
      <c r="D223" s="140">
        <f>SUM(D222)</f>
        <v>346060</v>
      </c>
      <c r="E223" s="140">
        <f t="shared" ref="E223:F223" si="19">SUM(E222)</f>
        <v>346060</v>
      </c>
      <c r="F223" s="154">
        <f t="shared" si="19"/>
        <v>0</v>
      </c>
    </row>
    <row r="224" spans="1:6" ht="15.75" customHeight="1" x14ac:dyDescent="0.25">
      <c r="A224" s="135">
        <v>3639</v>
      </c>
      <c r="B224" s="136">
        <v>5011</v>
      </c>
      <c r="C224" s="137" t="s">
        <v>330</v>
      </c>
      <c r="D224" s="138">
        <v>5000000</v>
      </c>
      <c r="E224" s="138">
        <v>4657607</v>
      </c>
      <c r="F224" s="286">
        <v>5000000</v>
      </c>
    </row>
    <row r="225" spans="1:6" ht="15.75" customHeight="1" x14ac:dyDescent="0.25">
      <c r="A225" s="127">
        <v>3639</v>
      </c>
      <c r="B225" s="128">
        <v>5021</v>
      </c>
      <c r="C225" s="129" t="s">
        <v>357</v>
      </c>
      <c r="D225" s="130">
        <v>120000</v>
      </c>
      <c r="E225" s="130">
        <v>0</v>
      </c>
      <c r="F225" s="276">
        <v>80000</v>
      </c>
    </row>
    <row r="226" spans="1:6" ht="15.75" customHeight="1" x14ac:dyDescent="0.25">
      <c r="A226" s="127">
        <v>3639</v>
      </c>
      <c r="B226" s="128">
        <v>5024</v>
      </c>
      <c r="C226" s="129" t="s">
        <v>371</v>
      </c>
      <c r="D226" s="130">
        <v>60000</v>
      </c>
      <c r="E226" s="130">
        <v>56559</v>
      </c>
      <c r="F226" s="276">
        <v>0</v>
      </c>
    </row>
    <row r="227" spans="1:6" ht="15.75" customHeight="1" x14ac:dyDescent="0.25">
      <c r="A227" s="127">
        <v>3639</v>
      </c>
      <c r="B227" s="128">
        <v>5031</v>
      </c>
      <c r="C227" s="129" t="s">
        <v>331</v>
      </c>
      <c r="D227" s="130">
        <v>1240000</v>
      </c>
      <c r="E227" s="130">
        <v>1149567</v>
      </c>
      <c r="F227" s="276">
        <v>1240000</v>
      </c>
    </row>
    <row r="228" spans="1:6" ht="15.75" customHeight="1" x14ac:dyDescent="0.25">
      <c r="A228" s="127">
        <v>3639</v>
      </c>
      <c r="B228" s="128">
        <v>5032</v>
      </c>
      <c r="C228" s="129" t="s">
        <v>332</v>
      </c>
      <c r="D228" s="130">
        <v>450000</v>
      </c>
      <c r="E228" s="130">
        <v>419183</v>
      </c>
      <c r="F228" s="276">
        <v>450000</v>
      </c>
    </row>
    <row r="229" spans="1:6" ht="15.75" customHeight="1" x14ac:dyDescent="0.25">
      <c r="A229" s="127">
        <v>3639</v>
      </c>
      <c r="B229" s="128">
        <v>5132</v>
      </c>
      <c r="C229" s="129" t="s">
        <v>340</v>
      </c>
      <c r="D229" s="130">
        <v>80000</v>
      </c>
      <c r="E229" s="130">
        <v>77932.649999999994</v>
      </c>
      <c r="F229" s="275">
        <v>80000</v>
      </c>
    </row>
    <row r="230" spans="1:6" ht="15.75" customHeight="1" x14ac:dyDescent="0.25">
      <c r="A230" s="127">
        <v>3639</v>
      </c>
      <c r="B230" s="128">
        <v>5133</v>
      </c>
      <c r="C230" s="129" t="s">
        <v>351</v>
      </c>
      <c r="D230" s="130">
        <v>0</v>
      </c>
      <c r="E230" s="130">
        <v>0</v>
      </c>
      <c r="F230" s="275">
        <v>500</v>
      </c>
    </row>
    <row r="231" spans="1:6" ht="15.75" customHeight="1" x14ac:dyDescent="0.25">
      <c r="A231" s="127">
        <v>3639</v>
      </c>
      <c r="B231" s="128">
        <v>5137</v>
      </c>
      <c r="C231" s="129" t="s">
        <v>333</v>
      </c>
      <c r="D231" s="130">
        <v>135000</v>
      </c>
      <c r="E231" s="130">
        <v>133077.75</v>
      </c>
      <c r="F231" s="275">
        <v>150000</v>
      </c>
    </row>
    <row r="232" spans="1:6" ht="15.75" customHeight="1" x14ac:dyDescent="0.25">
      <c r="A232" s="127">
        <v>3639</v>
      </c>
      <c r="B232" s="128">
        <v>5139</v>
      </c>
      <c r="C232" s="129" t="s">
        <v>312</v>
      </c>
      <c r="D232" s="130">
        <v>465000</v>
      </c>
      <c r="E232" s="130">
        <v>464136.92</v>
      </c>
      <c r="F232" s="275">
        <v>500000</v>
      </c>
    </row>
    <row r="233" spans="1:6" ht="15.75" customHeight="1" x14ac:dyDescent="0.25">
      <c r="A233" s="127">
        <v>3639</v>
      </c>
      <c r="B233" s="128">
        <v>5151</v>
      </c>
      <c r="C233" s="129" t="s">
        <v>341</v>
      </c>
      <c r="D233" s="130">
        <v>3000</v>
      </c>
      <c r="E233" s="130">
        <v>2863.7</v>
      </c>
      <c r="F233" s="275">
        <v>3000</v>
      </c>
    </row>
    <row r="234" spans="1:6" ht="15.75" customHeight="1" x14ac:dyDescent="0.25">
      <c r="A234" s="127">
        <v>3639</v>
      </c>
      <c r="B234" s="128">
        <v>5153</v>
      </c>
      <c r="C234" s="129" t="s">
        <v>353</v>
      </c>
      <c r="D234" s="130">
        <v>43000</v>
      </c>
      <c r="E234" s="130">
        <v>42724.11</v>
      </c>
      <c r="F234" s="275">
        <v>45000</v>
      </c>
    </row>
    <row r="235" spans="1:6" ht="15.75" customHeight="1" x14ac:dyDescent="0.25">
      <c r="A235" s="127">
        <v>3639</v>
      </c>
      <c r="B235" s="128">
        <v>5154</v>
      </c>
      <c r="C235" s="129" t="s">
        <v>334</v>
      </c>
      <c r="D235" s="130">
        <v>110000</v>
      </c>
      <c r="E235" s="130">
        <v>108169.72</v>
      </c>
      <c r="F235" s="275">
        <v>150000</v>
      </c>
    </row>
    <row r="236" spans="1:6" ht="15.75" customHeight="1" x14ac:dyDescent="0.25">
      <c r="A236" s="127">
        <v>3639</v>
      </c>
      <c r="B236" s="128">
        <v>5156</v>
      </c>
      <c r="C236" s="129" t="s">
        <v>313</v>
      </c>
      <c r="D236" s="130">
        <v>751000</v>
      </c>
      <c r="E236" s="130">
        <v>750227.78</v>
      </c>
      <c r="F236" s="275">
        <v>800000</v>
      </c>
    </row>
    <row r="237" spans="1:6" ht="15.75" customHeight="1" x14ac:dyDescent="0.25">
      <c r="A237" s="127">
        <v>3639</v>
      </c>
      <c r="B237" s="128">
        <v>5161</v>
      </c>
      <c r="C237" s="129" t="s">
        <v>316</v>
      </c>
      <c r="D237" s="130">
        <v>133</v>
      </c>
      <c r="E237" s="130">
        <v>133</v>
      </c>
      <c r="F237" s="275">
        <v>200</v>
      </c>
    </row>
    <row r="238" spans="1:6" ht="15.75" customHeight="1" x14ac:dyDescent="0.25">
      <c r="A238" s="127">
        <v>3639</v>
      </c>
      <c r="B238" s="128">
        <v>5162</v>
      </c>
      <c r="C238" s="129" t="s">
        <v>317</v>
      </c>
      <c r="D238" s="130">
        <v>8000</v>
      </c>
      <c r="E238" s="130">
        <v>7099.24</v>
      </c>
      <c r="F238" s="275">
        <v>8000</v>
      </c>
    </row>
    <row r="239" spans="1:6" ht="15.75" customHeight="1" x14ac:dyDescent="0.25">
      <c r="A239" s="127">
        <v>3639</v>
      </c>
      <c r="B239" s="128">
        <v>5164</v>
      </c>
      <c r="C239" s="129" t="s">
        <v>324</v>
      </c>
      <c r="D239" s="130">
        <v>11000</v>
      </c>
      <c r="E239" s="130">
        <v>10475</v>
      </c>
      <c r="F239" s="275">
        <v>12000</v>
      </c>
    </row>
    <row r="240" spans="1:6" ht="15.75" customHeight="1" x14ac:dyDescent="0.25">
      <c r="A240" s="127">
        <v>3639</v>
      </c>
      <c r="B240" s="128">
        <v>5166</v>
      </c>
      <c r="C240" s="129" t="s">
        <v>335</v>
      </c>
      <c r="D240" s="130">
        <v>5000</v>
      </c>
      <c r="E240" s="130">
        <v>5000</v>
      </c>
      <c r="F240" s="275">
        <v>0</v>
      </c>
    </row>
    <row r="241" spans="1:6" ht="15.75" customHeight="1" x14ac:dyDescent="0.25">
      <c r="A241" s="127">
        <v>3639</v>
      </c>
      <c r="B241" s="128">
        <v>5167</v>
      </c>
      <c r="C241" s="129" t="s">
        <v>318</v>
      </c>
      <c r="D241" s="130">
        <v>9000</v>
      </c>
      <c r="E241" s="130">
        <v>8225</v>
      </c>
      <c r="F241" s="275">
        <v>10000</v>
      </c>
    </row>
    <row r="242" spans="1:6" ht="15.75" customHeight="1" x14ac:dyDescent="0.25">
      <c r="A242" s="127">
        <v>3639</v>
      </c>
      <c r="B242" s="128">
        <v>5169</v>
      </c>
      <c r="C242" s="129" t="s">
        <v>314</v>
      </c>
      <c r="D242" s="130">
        <v>411000</v>
      </c>
      <c r="E242" s="130">
        <v>410241.92</v>
      </c>
      <c r="F242" s="275">
        <v>420000</v>
      </c>
    </row>
    <row r="243" spans="1:6" ht="15.75" customHeight="1" x14ac:dyDescent="0.25">
      <c r="A243" s="127">
        <v>3639</v>
      </c>
      <c r="B243" s="128">
        <v>5171</v>
      </c>
      <c r="C243" s="129" t="s">
        <v>315</v>
      </c>
      <c r="D243" s="130">
        <v>763000</v>
      </c>
      <c r="E243" s="130">
        <v>762862.07999999996</v>
      </c>
      <c r="F243" s="275">
        <v>800000</v>
      </c>
    </row>
    <row r="244" spans="1:6" ht="15.75" customHeight="1" x14ac:dyDescent="0.25">
      <c r="A244" s="127">
        <v>3639</v>
      </c>
      <c r="B244" s="128">
        <v>5173</v>
      </c>
      <c r="C244" s="129" t="s">
        <v>319</v>
      </c>
      <c r="D244" s="130">
        <v>0</v>
      </c>
      <c r="E244" s="130">
        <v>0</v>
      </c>
      <c r="F244" s="275">
        <v>1000</v>
      </c>
    </row>
    <row r="245" spans="1:6" ht="15.75" customHeight="1" x14ac:dyDescent="0.25">
      <c r="A245" s="127">
        <v>3639</v>
      </c>
      <c r="B245" s="128">
        <v>5362</v>
      </c>
      <c r="C245" s="129" t="s">
        <v>372</v>
      </c>
      <c r="D245" s="130">
        <v>2500</v>
      </c>
      <c r="E245" s="130">
        <v>2166</v>
      </c>
      <c r="F245" s="275">
        <v>3000</v>
      </c>
    </row>
    <row r="246" spans="1:6" ht="15.75" customHeight="1" x14ac:dyDescent="0.25">
      <c r="A246" s="127">
        <v>3639</v>
      </c>
      <c r="B246" s="128">
        <v>5424</v>
      </c>
      <c r="C246" s="129" t="s">
        <v>355</v>
      </c>
      <c r="D246" s="130">
        <v>50000</v>
      </c>
      <c r="E246" s="130">
        <v>40874</v>
      </c>
      <c r="F246" s="276">
        <v>50000</v>
      </c>
    </row>
    <row r="247" spans="1:6" ht="15.75" customHeight="1" x14ac:dyDescent="0.25">
      <c r="A247" s="127">
        <v>3639</v>
      </c>
      <c r="B247" s="128">
        <v>5499</v>
      </c>
      <c r="C247" s="129" t="s">
        <v>356</v>
      </c>
      <c r="D247" s="130">
        <v>125000</v>
      </c>
      <c r="E247" s="130">
        <v>124645</v>
      </c>
      <c r="F247" s="276">
        <v>130000</v>
      </c>
    </row>
    <row r="248" spans="1:6" ht="15.75" customHeight="1" x14ac:dyDescent="0.25">
      <c r="A248" s="303">
        <v>3639</v>
      </c>
      <c r="B248" s="304">
        <v>6122</v>
      </c>
      <c r="C248" s="305" t="s">
        <v>343</v>
      </c>
      <c r="D248" s="306">
        <v>458850</v>
      </c>
      <c r="E248" s="306">
        <v>458850</v>
      </c>
      <c r="F248" s="307">
        <v>114073</v>
      </c>
    </row>
    <row r="249" spans="1:6" ht="15.75" customHeight="1" x14ac:dyDescent="0.25">
      <c r="A249" s="303">
        <v>3639</v>
      </c>
      <c r="B249" s="304">
        <v>6123</v>
      </c>
      <c r="C249" s="305" t="s">
        <v>373</v>
      </c>
      <c r="D249" s="306">
        <v>2550270</v>
      </c>
      <c r="E249" s="306">
        <v>2550270</v>
      </c>
      <c r="F249" s="307">
        <v>0</v>
      </c>
    </row>
    <row r="250" spans="1:6" ht="15.75" customHeight="1" thickBot="1" x14ac:dyDescent="0.3">
      <c r="A250" s="287">
        <v>3639</v>
      </c>
      <c r="B250" s="288">
        <v>6130</v>
      </c>
      <c r="C250" s="289" t="s">
        <v>374</v>
      </c>
      <c r="D250" s="290">
        <v>801600</v>
      </c>
      <c r="E250" s="290">
        <v>801600</v>
      </c>
      <c r="F250" s="291">
        <v>300000</v>
      </c>
    </row>
    <row r="251" spans="1:6" ht="15.75" customHeight="1" thickBot="1" x14ac:dyDescent="0.3">
      <c r="A251" s="139">
        <v>3639</v>
      </c>
      <c r="B251" s="522" t="s">
        <v>214</v>
      </c>
      <c r="C251" s="522"/>
      <c r="D251" s="140">
        <f>SUM(D224:D250)</f>
        <v>13652353</v>
      </c>
      <c r="E251" s="140">
        <f t="shared" ref="E251:F251" si="20">SUM(E224:E250)</f>
        <v>13044489.870000001</v>
      </c>
      <c r="F251" s="154">
        <f t="shared" si="20"/>
        <v>10346773</v>
      </c>
    </row>
    <row r="252" spans="1:6" ht="15.75" customHeight="1" x14ac:dyDescent="0.25">
      <c r="A252" s="135">
        <v>3719</v>
      </c>
      <c r="B252" s="136">
        <v>5166</v>
      </c>
      <c r="C252" s="137" t="s">
        <v>335</v>
      </c>
      <c r="D252" s="138">
        <v>0</v>
      </c>
      <c r="E252" s="138">
        <v>0</v>
      </c>
      <c r="F252" s="274">
        <v>1000</v>
      </c>
    </row>
    <row r="253" spans="1:6" ht="15.75" customHeight="1" thickBot="1" x14ac:dyDescent="0.3">
      <c r="A253" s="131">
        <v>3719</v>
      </c>
      <c r="B253" s="132">
        <v>5167</v>
      </c>
      <c r="C253" s="133" t="s">
        <v>318</v>
      </c>
      <c r="D253" s="134">
        <v>700</v>
      </c>
      <c r="E253" s="134">
        <v>700</v>
      </c>
      <c r="F253" s="277">
        <v>1000</v>
      </c>
    </row>
    <row r="254" spans="1:6" ht="15.75" customHeight="1" thickBot="1" x14ac:dyDescent="0.3">
      <c r="A254" s="139">
        <v>3719</v>
      </c>
      <c r="B254" s="522" t="s">
        <v>375</v>
      </c>
      <c r="C254" s="522"/>
      <c r="D254" s="140">
        <f>SUM(D252:D253)</f>
        <v>700</v>
      </c>
      <c r="E254" s="140">
        <f t="shared" ref="E254:F254" si="21">SUM(E252:E253)</f>
        <v>700</v>
      </c>
      <c r="F254" s="154">
        <f t="shared" si="21"/>
        <v>2000</v>
      </c>
    </row>
    <row r="255" spans="1:6" ht="15.75" customHeight="1" thickBot="1" x14ac:dyDescent="0.3">
      <c r="A255" s="141">
        <v>3721</v>
      </c>
      <c r="B255" s="142">
        <v>5169</v>
      </c>
      <c r="C255" s="143" t="s">
        <v>314</v>
      </c>
      <c r="D255" s="144">
        <v>16500</v>
      </c>
      <c r="E255" s="144">
        <v>16454.84</v>
      </c>
      <c r="F255" s="308">
        <v>20000</v>
      </c>
    </row>
    <row r="256" spans="1:6" ht="15.75" customHeight="1" thickBot="1" x14ac:dyDescent="0.3">
      <c r="A256" s="139">
        <v>3721</v>
      </c>
      <c r="B256" s="522" t="s">
        <v>22</v>
      </c>
      <c r="C256" s="522"/>
      <c r="D256" s="140">
        <f>SUM(D255)</f>
        <v>16500</v>
      </c>
      <c r="E256" s="140">
        <f t="shared" ref="E256:F256" si="22">SUM(E255)</f>
        <v>16454.84</v>
      </c>
      <c r="F256" s="154">
        <f t="shared" si="22"/>
        <v>20000</v>
      </c>
    </row>
    <row r="257" spans="1:6" ht="15.75" customHeight="1" x14ac:dyDescent="0.25">
      <c r="A257" s="135">
        <v>3722</v>
      </c>
      <c r="B257" s="136">
        <v>5138</v>
      </c>
      <c r="C257" s="137" t="s">
        <v>311</v>
      </c>
      <c r="D257" s="138">
        <v>0</v>
      </c>
      <c r="E257" s="138">
        <v>0</v>
      </c>
      <c r="F257" s="274">
        <v>5000</v>
      </c>
    </row>
    <row r="258" spans="1:6" ht="15.75" customHeight="1" x14ac:dyDescent="0.25">
      <c r="A258" s="127">
        <v>3722</v>
      </c>
      <c r="B258" s="128">
        <v>5139</v>
      </c>
      <c r="C258" s="129" t="s">
        <v>312</v>
      </c>
      <c r="D258" s="130">
        <v>1100</v>
      </c>
      <c r="E258" s="130">
        <v>1003</v>
      </c>
      <c r="F258" s="275">
        <v>2000</v>
      </c>
    </row>
    <row r="259" spans="1:6" ht="15.75" customHeight="1" x14ac:dyDescent="0.25">
      <c r="A259" s="127">
        <v>3722</v>
      </c>
      <c r="B259" s="128">
        <v>5164</v>
      </c>
      <c r="C259" s="129" t="s">
        <v>324</v>
      </c>
      <c r="D259" s="130">
        <v>1100</v>
      </c>
      <c r="E259" s="130">
        <v>1089</v>
      </c>
      <c r="F259" s="275">
        <v>1000</v>
      </c>
    </row>
    <row r="260" spans="1:6" ht="15.75" customHeight="1" x14ac:dyDescent="0.25">
      <c r="A260" s="127">
        <v>3722</v>
      </c>
      <c r="B260" s="128">
        <v>5166</v>
      </c>
      <c r="C260" s="129" t="s">
        <v>335</v>
      </c>
      <c r="D260" s="130">
        <v>4000</v>
      </c>
      <c r="E260" s="130">
        <v>3750</v>
      </c>
      <c r="F260" s="275">
        <v>4000</v>
      </c>
    </row>
    <row r="261" spans="1:6" ht="15.75" customHeight="1" x14ac:dyDescent="0.25">
      <c r="A261" s="127">
        <v>3722</v>
      </c>
      <c r="B261" s="128">
        <v>5167</v>
      </c>
      <c r="C261" s="129" t="s">
        <v>318</v>
      </c>
      <c r="D261" s="130">
        <v>700</v>
      </c>
      <c r="E261" s="130">
        <v>700</v>
      </c>
      <c r="F261" s="275">
        <v>1000</v>
      </c>
    </row>
    <row r="262" spans="1:6" ht="15.75" customHeight="1" x14ac:dyDescent="0.25">
      <c r="A262" s="127">
        <v>3722</v>
      </c>
      <c r="B262" s="128">
        <v>5169</v>
      </c>
      <c r="C262" s="129" t="s">
        <v>314</v>
      </c>
      <c r="D262" s="130">
        <v>1752000</v>
      </c>
      <c r="E262" s="130">
        <v>1751470.43</v>
      </c>
      <c r="F262" s="275">
        <v>1800000</v>
      </c>
    </row>
    <row r="263" spans="1:6" ht="15.75" customHeight="1" thickBot="1" x14ac:dyDescent="0.3">
      <c r="A263" s="131">
        <v>3722</v>
      </c>
      <c r="B263" s="132">
        <v>5171</v>
      </c>
      <c r="C263" s="133" t="s">
        <v>315</v>
      </c>
      <c r="D263" s="134">
        <v>27000</v>
      </c>
      <c r="E263" s="134">
        <v>26100</v>
      </c>
      <c r="F263" s="277">
        <v>25000</v>
      </c>
    </row>
    <row r="264" spans="1:6" ht="15.75" customHeight="1" thickBot="1" x14ac:dyDescent="0.3">
      <c r="A264" s="139">
        <v>3722</v>
      </c>
      <c r="B264" s="522" t="s">
        <v>23</v>
      </c>
      <c r="C264" s="522"/>
      <c r="D264" s="140">
        <f>SUM(D257:D263)</f>
        <v>1785900</v>
      </c>
      <c r="E264" s="140">
        <f t="shared" ref="E264:F264" si="23">SUM(E257:E263)</f>
        <v>1784112.43</v>
      </c>
      <c r="F264" s="154">
        <f t="shared" si="23"/>
        <v>1838000</v>
      </c>
    </row>
    <row r="265" spans="1:6" ht="15.75" customHeight="1" thickBot="1" x14ac:dyDescent="0.3">
      <c r="A265" s="141">
        <v>3724</v>
      </c>
      <c r="B265" s="142">
        <v>5169</v>
      </c>
      <c r="C265" s="143" t="s">
        <v>314</v>
      </c>
      <c r="D265" s="144">
        <v>28000</v>
      </c>
      <c r="E265" s="144">
        <v>27849</v>
      </c>
      <c r="F265" s="308">
        <v>30000</v>
      </c>
    </row>
    <row r="266" spans="1:6" ht="15.75" customHeight="1" thickBot="1" x14ac:dyDescent="0.3">
      <c r="A266" s="139">
        <v>3724</v>
      </c>
      <c r="B266" s="522" t="s">
        <v>24</v>
      </c>
      <c r="C266" s="522"/>
      <c r="D266" s="140">
        <f>SUM(D265)</f>
        <v>28000</v>
      </c>
      <c r="E266" s="140">
        <f t="shared" ref="E266:F266" si="24">SUM(E265)</f>
        <v>27849</v>
      </c>
      <c r="F266" s="154">
        <f t="shared" si="24"/>
        <v>30000</v>
      </c>
    </row>
    <row r="267" spans="1:6" ht="15.75" customHeight="1" x14ac:dyDescent="0.25">
      <c r="A267" s="135">
        <v>3725</v>
      </c>
      <c r="B267" s="136">
        <v>5139</v>
      </c>
      <c r="C267" s="137" t="s">
        <v>312</v>
      </c>
      <c r="D267" s="138">
        <v>10000</v>
      </c>
      <c r="E267" s="138">
        <v>9350.3700000000008</v>
      </c>
      <c r="F267" s="274">
        <v>10000</v>
      </c>
    </row>
    <row r="268" spans="1:6" ht="15.75" customHeight="1" x14ac:dyDescent="0.25">
      <c r="A268" s="127">
        <v>3725</v>
      </c>
      <c r="B268" s="128">
        <v>5164</v>
      </c>
      <c r="C268" s="129" t="s">
        <v>324</v>
      </c>
      <c r="D268" s="130">
        <v>2000</v>
      </c>
      <c r="E268" s="130">
        <v>1936</v>
      </c>
      <c r="F268" s="275">
        <v>2000</v>
      </c>
    </row>
    <row r="269" spans="1:6" ht="15.75" customHeight="1" x14ac:dyDescent="0.25">
      <c r="A269" s="127">
        <v>3725</v>
      </c>
      <c r="B269" s="128">
        <v>5169</v>
      </c>
      <c r="C269" s="129" t="s">
        <v>314</v>
      </c>
      <c r="D269" s="130">
        <v>250000</v>
      </c>
      <c r="E269" s="130">
        <v>248282.5</v>
      </c>
      <c r="F269" s="275">
        <v>250000</v>
      </c>
    </row>
    <row r="270" spans="1:6" ht="15.75" customHeight="1" thickBot="1" x14ac:dyDescent="0.3">
      <c r="A270" s="131">
        <v>3725</v>
      </c>
      <c r="B270" s="132">
        <v>5171</v>
      </c>
      <c r="C270" s="133" t="s">
        <v>315</v>
      </c>
      <c r="D270" s="134">
        <v>5000</v>
      </c>
      <c r="E270" s="134">
        <v>4585</v>
      </c>
      <c r="F270" s="277">
        <v>5000</v>
      </c>
    </row>
    <row r="271" spans="1:6" ht="15.75" customHeight="1" thickBot="1" x14ac:dyDescent="0.3">
      <c r="A271" s="139">
        <v>3725</v>
      </c>
      <c r="B271" s="522" t="s">
        <v>216</v>
      </c>
      <c r="C271" s="522"/>
      <c r="D271" s="140">
        <f>SUM(D267:D270)</f>
        <v>267000</v>
      </c>
      <c r="E271" s="140">
        <f t="shared" ref="E271:F271" si="25">SUM(E267:E270)</f>
        <v>264153.87</v>
      </c>
      <c r="F271" s="154">
        <f t="shared" si="25"/>
        <v>267000</v>
      </c>
    </row>
    <row r="272" spans="1:6" ht="15.75" customHeight="1" thickBot="1" x14ac:dyDescent="0.3">
      <c r="A272" s="135">
        <v>3729</v>
      </c>
      <c r="B272" s="136">
        <v>5164</v>
      </c>
      <c r="C272" s="137" t="s">
        <v>324</v>
      </c>
      <c r="D272" s="138">
        <v>2420</v>
      </c>
      <c r="E272" s="138">
        <v>2420</v>
      </c>
      <c r="F272" s="274">
        <v>2420</v>
      </c>
    </row>
    <row r="273" spans="1:6" ht="15.75" customHeight="1" thickBot="1" x14ac:dyDescent="0.3">
      <c r="A273" s="139">
        <v>3729</v>
      </c>
      <c r="B273" s="522" t="s">
        <v>26</v>
      </c>
      <c r="C273" s="522"/>
      <c r="D273" s="140">
        <f>SUM(D272:D272)</f>
        <v>2420</v>
      </c>
      <c r="E273" s="140">
        <f>SUM(E272:E272)</f>
        <v>2420</v>
      </c>
      <c r="F273" s="154">
        <f>SUM(F272:F272)</f>
        <v>2420</v>
      </c>
    </row>
    <row r="274" spans="1:6" ht="15.75" customHeight="1" x14ac:dyDescent="0.25">
      <c r="A274" s="135">
        <v>3745</v>
      </c>
      <c r="B274" s="136">
        <v>5011</v>
      </c>
      <c r="C274" s="284" t="s">
        <v>906</v>
      </c>
      <c r="D274" s="138">
        <v>330578</v>
      </c>
      <c r="E274" s="138">
        <v>330578</v>
      </c>
      <c r="F274" s="286">
        <v>267832.59999999998</v>
      </c>
    </row>
    <row r="275" spans="1:6" ht="15.75" customHeight="1" x14ac:dyDescent="0.25">
      <c r="A275" s="127">
        <v>3745</v>
      </c>
      <c r="B275" s="128">
        <v>5031</v>
      </c>
      <c r="C275" s="280" t="s">
        <v>907</v>
      </c>
      <c r="D275" s="130">
        <v>81992</v>
      </c>
      <c r="E275" s="130">
        <v>81992</v>
      </c>
      <c r="F275" s="276">
        <v>66462.48</v>
      </c>
    </row>
    <row r="276" spans="1:6" ht="15.75" customHeight="1" x14ac:dyDescent="0.25">
      <c r="A276" s="127">
        <v>3745</v>
      </c>
      <c r="B276" s="128">
        <v>5032</v>
      </c>
      <c r="C276" s="280" t="s">
        <v>908</v>
      </c>
      <c r="D276" s="130">
        <v>29751</v>
      </c>
      <c r="E276" s="130">
        <v>29751</v>
      </c>
      <c r="F276" s="276">
        <v>24104.92</v>
      </c>
    </row>
    <row r="277" spans="1:6" ht="15.75" customHeight="1" x14ac:dyDescent="0.25">
      <c r="A277" s="127">
        <v>3745</v>
      </c>
      <c r="B277" s="128">
        <v>5132</v>
      </c>
      <c r="C277" s="129" t="s">
        <v>340</v>
      </c>
      <c r="D277" s="130">
        <v>200</v>
      </c>
      <c r="E277" s="130">
        <v>192</v>
      </c>
      <c r="F277" s="275">
        <v>1500</v>
      </c>
    </row>
    <row r="278" spans="1:6" ht="15.75" customHeight="1" x14ac:dyDescent="0.25">
      <c r="A278" s="127">
        <v>3745</v>
      </c>
      <c r="B278" s="128">
        <v>5137</v>
      </c>
      <c r="C278" s="129" t="s">
        <v>333</v>
      </c>
      <c r="D278" s="130">
        <v>12100</v>
      </c>
      <c r="E278" s="130">
        <v>12009</v>
      </c>
      <c r="F278" s="275">
        <v>0</v>
      </c>
    </row>
    <row r="279" spans="1:6" ht="15.75" customHeight="1" x14ac:dyDescent="0.25">
      <c r="A279" s="127">
        <v>3745</v>
      </c>
      <c r="B279" s="128">
        <v>5139</v>
      </c>
      <c r="C279" s="129" t="s">
        <v>312</v>
      </c>
      <c r="D279" s="130">
        <v>41000</v>
      </c>
      <c r="E279" s="130">
        <v>40612.5</v>
      </c>
      <c r="F279" s="275">
        <v>40000</v>
      </c>
    </row>
    <row r="280" spans="1:6" ht="15.75" customHeight="1" x14ac:dyDescent="0.25">
      <c r="A280" s="127">
        <v>3745</v>
      </c>
      <c r="B280" s="128">
        <v>5151</v>
      </c>
      <c r="C280" s="129" t="s">
        <v>341</v>
      </c>
      <c r="D280" s="130">
        <v>1200</v>
      </c>
      <c r="E280" s="130">
        <v>1200</v>
      </c>
      <c r="F280" s="275">
        <v>1200</v>
      </c>
    </row>
    <row r="281" spans="1:6" ht="15.75" customHeight="1" x14ac:dyDescent="0.25">
      <c r="A281" s="127">
        <v>3745</v>
      </c>
      <c r="B281" s="128">
        <v>5156</v>
      </c>
      <c r="C281" s="129" t="s">
        <v>313</v>
      </c>
      <c r="D281" s="130">
        <v>1600</v>
      </c>
      <c r="E281" s="130">
        <v>1597.2</v>
      </c>
      <c r="F281" s="275">
        <v>2000</v>
      </c>
    </row>
    <row r="282" spans="1:6" ht="15.75" customHeight="1" x14ac:dyDescent="0.25">
      <c r="A282" s="127">
        <v>3745</v>
      </c>
      <c r="B282" s="128">
        <v>5169</v>
      </c>
      <c r="C282" s="129" t="s">
        <v>314</v>
      </c>
      <c r="D282" s="130">
        <v>1323000</v>
      </c>
      <c r="E282" s="130">
        <v>1322229.05</v>
      </c>
      <c r="F282" s="276">
        <v>1236000</v>
      </c>
    </row>
    <row r="283" spans="1:6" ht="15.75" customHeight="1" x14ac:dyDescent="0.25">
      <c r="A283" s="127">
        <v>3745</v>
      </c>
      <c r="B283" s="128">
        <v>5171</v>
      </c>
      <c r="C283" s="129" t="s">
        <v>315</v>
      </c>
      <c r="D283" s="130">
        <v>48000</v>
      </c>
      <c r="E283" s="130">
        <v>47600</v>
      </c>
      <c r="F283" s="275">
        <v>50000</v>
      </c>
    </row>
    <row r="284" spans="1:6" ht="15.75" customHeight="1" x14ac:dyDescent="0.25">
      <c r="A284" s="127">
        <v>3745</v>
      </c>
      <c r="B284" s="128">
        <v>5424</v>
      </c>
      <c r="C284" s="129" t="s">
        <v>355</v>
      </c>
      <c r="D284" s="130">
        <v>1000</v>
      </c>
      <c r="E284" s="130">
        <v>833</v>
      </c>
      <c r="F284" s="276">
        <v>10000</v>
      </c>
    </row>
    <row r="285" spans="1:6" ht="15.75" customHeight="1" thickBot="1" x14ac:dyDescent="0.3">
      <c r="A285" s="131">
        <v>3745</v>
      </c>
      <c r="B285" s="132">
        <v>5499</v>
      </c>
      <c r="C285" s="133" t="s">
        <v>356</v>
      </c>
      <c r="D285" s="134">
        <v>16000</v>
      </c>
      <c r="E285" s="134">
        <v>15275</v>
      </c>
      <c r="F285" s="302">
        <v>30000</v>
      </c>
    </row>
    <row r="286" spans="1:6" ht="15.75" customHeight="1" thickBot="1" x14ac:dyDescent="0.3">
      <c r="A286" s="139">
        <v>3745</v>
      </c>
      <c r="B286" s="522" t="s">
        <v>376</v>
      </c>
      <c r="C286" s="522"/>
      <c r="D286" s="140">
        <f>SUM(D274:D285)</f>
        <v>1886421</v>
      </c>
      <c r="E286" s="140">
        <f t="shared" ref="E286:F286" si="26">SUM(E274:E285)</f>
        <v>1883868.75</v>
      </c>
      <c r="F286" s="154">
        <f t="shared" si="26"/>
        <v>1729100</v>
      </c>
    </row>
    <row r="287" spans="1:6" ht="15.75" customHeight="1" x14ac:dyDescent="0.25">
      <c r="A287" s="135">
        <v>3900</v>
      </c>
      <c r="B287" s="136">
        <v>5194</v>
      </c>
      <c r="C287" s="137" t="s">
        <v>321</v>
      </c>
      <c r="D287" s="138">
        <v>1500</v>
      </c>
      <c r="E287" s="138">
        <v>1500</v>
      </c>
      <c r="F287" s="274">
        <v>4000</v>
      </c>
    </row>
    <row r="288" spans="1:6" ht="15.75" customHeight="1" x14ac:dyDescent="0.25">
      <c r="A288" s="127">
        <v>3900</v>
      </c>
      <c r="B288" s="128">
        <v>5213</v>
      </c>
      <c r="C288" s="129" t="s">
        <v>377</v>
      </c>
      <c r="D288" s="130">
        <v>12000</v>
      </c>
      <c r="E288" s="130">
        <v>12000</v>
      </c>
      <c r="F288" s="275">
        <v>0</v>
      </c>
    </row>
    <row r="289" spans="1:6" ht="15.75" customHeight="1" x14ac:dyDescent="0.25">
      <c r="A289" s="127">
        <v>3900</v>
      </c>
      <c r="B289" s="128">
        <v>5222</v>
      </c>
      <c r="C289" s="129" t="s">
        <v>42</v>
      </c>
      <c r="D289" s="130">
        <v>30000</v>
      </c>
      <c r="E289" s="130">
        <v>30000</v>
      </c>
      <c r="F289" s="275">
        <v>40000</v>
      </c>
    </row>
    <row r="290" spans="1:6" ht="15.75" customHeight="1" thickBot="1" x14ac:dyDescent="0.3">
      <c r="A290" s="131">
        <v>3900</v>
      </c>
      <c r="B290" s="132">
        <v>6323</v>
      </c>
      <c r="C290" s="133" t="s">
        <v>378</v>
      </c>
      <c r="D290" s="134">
        <v>20000</v>
      </c>
      <c r="E290" s="134">
        <v>20000</v>
      </c>
      <c r="F290" s="277">
        <v>0</v>
      </c>
    </row>
    <row r="291" spans="1:6" ht="15.75" customHeight="1" thickBot="1" x14ac:dyDescent="0.3">
      <c r="A291" s="139">
        <v>3900</v>
      </c>
      <c r="B291" s="522" t="s">
        <v>379</v>
      </c>
      <c r="C291" s="522"/>
      <c r="D291" s="140">
        <f>SUM(D287:D290)</f>
        <v>63500</v>
      </c>
      <c r="E291" s="140">
        <f t="shared" ref="E291:F291" si="27">SUM(E287:E290)</f>
        <v>63500</v>
      </c>
      <c r="F291" s="154">
        <f t="shared" si="27"/>
        <v>44000</v>
      </c>
    </row>
    <row r="292" spans="1:6" ht="15.75" customHeight="1" x14ac:dyDescent="0.25">
      <c r="A292" s="135">
        <v>5213</v>
      </c>
      <c r="B292" s="136">
        <v>5133</v>
      </c>
      <c r="C292" s="137" t="s">
        <v>351</v>
      </c>
      <c r="D292" s="138">
        <v>27000</v>
      </c>
      <c r="E292" s="138">
        <v>26228</v>
      </c>
      <c r="F292" s="274">
        <v>0</v>
      </c>
    </row>
    <row r="293" spans="1:6" ht="15.75" customHeight="1" thickBot="1" x14ac:dyDescent="0.3">
      <c r="A293" s="131">
        <v>5213</v>
      </c>
      <c r="B293" s="132">
        <v>5903</v>
      </c>
      <c r="C293" s="133" t="s">
        <v>380</v>
      </c>
      <c r="D293" s="134">
        <v>0</v>
      </c>
      <c r="E293" s="134">
        <v>0</v>
      </c>
      <c r="F293" s="277">
        <v>50000</v>
      </c>
    </row>
    <row r="294" spans="1:6" ht="15.75" customHeight="1" thickBot="1" x14ac:dyDescent="0.3">
      <c r="A294" s="139">
        <v>5213</v>
      </c>
      <c r="B294" s="522" t="s">
        <v>28</v>
      </c>
      <c r="C294" s="522"/>
      <c r="D294" s="140">
        <f>SUM(D292:D293)</f>
        <v>27000</v>
      </c>
      <c r="E294" s="140">
        <f t="shared" ref="E294:F294" si="28">SUM(E292:E293)</f>
        <v>26228</v>
      </c>
      <c r="F294" s="154">
        <f t="shared" si="28"/>
        <v>50000</v>
      </c>
    </row>
    <row r="295" spans="1:6" ht="15.75" customHeight="1" x14ac:dyDescent="0.25">
      <c r="A295" s="135">
        <v>5219</v>
      </c>
      <c r="B295" s="136">
        <v>5139</v>
      </c>
      <c r="C295" s="137" t="s">
        <v>312</v>
      </c>
      <c r="D295" s="138">
        <v>0</v>
      </c>
      <c r="E295" s="138">
        <v>0</v>
      </c>
      <c r="F295" s="274">
        <v>2000</v>
      </c>
    </row>
    <row r="296" spans="1:6" ht="15.75" customHeight="1" x14ac:dyDescent="0.25">
      <c r="A296" s="127">
        <v>5219</v>
      </c>
      <c r="B296" s="128">
        <v>5167</v>
      </c>
      <c r="C296" s="129" t="s">
        <v>318</v>
      </c>
      <c r="D296" s="130">
        <v>0</v>
      </c>
      <c r="E296" s="130">
        <v>0</v>
      </c>
      <c r="F296" s="275">
        <v>2000</v>
      </c>
    </row>
    <row r="297" spans="1:6" ht="15.75" customHeight="1" thickBot="1" x14ac:dyDescent="0.3">
      <c r="A297" s="131">
        <v>5219</v>
      </c>
      <c r="B297" s="132">
        <v>5169</v>
      </c>
      <c r="C297" s="133" t="s">
        <v>314</v>
      </c>
      <c r="D297" s="134">
        <v>1900</v>
      </c>
      <c r="E297" s="134">
        <v>1900</v>
      </c>
      <c r="F297" s="277">
        <v>6000</v>
      </c>
    </row>
    <row r="298" spans="1:6" ht="15.75" customHeight="1" thickBot="1" x14ac:dyDescent="0.3">
      <c r="A298" s="139">
        <v>5219</v>
      </c>
      <c r="B298" s="522" t="s">
        <v>381</v>
      </c>
      <c r="C298" s="522"/>
      <c r="D298" s="140">
        <f>SUM(D295:D297)</f>
        <v>1900</v>
      </c>
      <c r="E298" s="140">
        <f t="shared" ref="E298:F298" si="29">SUM(E295:E297)</f>
        <v>1900</v>
      </c>
      <c r="F298" s="154">
        <f t="shared" si="29"/>
        <v>10000</v>
      </c>
    </row>
    <row r="299" spans="1:6" ht="15.6" customHeight="1" x14ac:dyDescent="0.25">
      <c r="A299" s="135">
        <v>5512</v>
      </c>
      <c r="B299" s="136">
        <v>5019</v>
      </c>
      <c r="C299" s="137" t="s">
        <v>382</v>
      </c>
      <c r="D299" s="138">
        <v>24000</v>
      </c>
      <c r="E299" s="138">
        <v>23627.13</v>
      </c>
      <c r="F299" s="274">
        <v>24000</v>
      </c>
    </row>
    <row r="300" spans="1:6" ht="15.6" customHeight="1" x14ac:dyDescent="0.25">
      <c r="A300" s="127">
        <v>5512</v>
      </c>
      <c r="B300" s="128">
        <v>5021</v>
      </c>
      <c r="C300" s="129" t="s">
        <v>357</v>
      </c>
      <c r="D300" s="130">
        <v>135093.4</v>
      </c>
      <c r="E300" s="130">
        <v>109903</v>
      </c>
      <c r="F300" s="276">
        <v>140000</v>
      </c>
    </row>
    <row r="301" spans="1:6" ht="15.6" customHeight="1" x14ac:dyDescent="0.25">
      <c r="A301" s="127">
        <v>5512</v>
      </c>
      <c r="B301" s="128">
        <v>5039</v>
      </c>
      <c r="C301" s="129" t="s">
        <v>383</v>
      </c>
      <c r="D301" s="130">
        <v>8000</v>
      </c>
      <c r="E301" s="130">
        <v>7999.87</v>
      </c>
      <c r="F301" s="275">
        <v>8000</v>
      </c>
    </row>
    <row r="302" spans="1:6" ht="15.6" customHeight="1" x14ac:dyDescent="0.25">
      <c r="A302" s="127">
        <v>5512</v>
      </c>
      <c r="B302" s="128">
        <v>5132</v>
      </c>
      <c r="C302" s="129" t="s">
        <v>340</v>
      </c>
      <c r="D302" s="130">
        <v>800</v>
      </c>
      <c r="E302" s="130">
        <v>792</v>
      </c>
      <c r="F302" s="275">
        <v>1695</v>
      </c>
    </row>
    <row r="303" spans="1:6" ht="15.6" customHeight="1" x14ac:dyDescent="0.25">
      <c r="A303" s="127">
        <v>5512</v>
      </c>
      <c r="B303" s="128">
        <v>5136</v>
      </c>
      <c r="C303" s="129" t="s">
        <v>352</v>
      </c>
      <c r="D303" s="130">
        <v>360</v>
      </c>
      <c r="E303" s="130">
        <v>360</v>
      </c>
      <c r="F303" s="275">
        <v>360</v>
      </c>
    </row>
    <row r="304" spans="1:6" ht="15.6" customHeight="1" x14ac:dyDescent="0.25">
      <c r="A304" s="127">
        <v>5512</v>
      </c>
      <c r="B304" s="128">
        <v>5137</v>
      </c>
      <c r="C304" s="129" t="s">
        <v>333</v>
      </c>
      <c r="D304" s="130">
        <v>284000</v>
      </c>
      <c r="E304" s="130">
        <v>283298</v>
      </c>
      <c r="F304" s="275">
        <v>300000</v>
      </c>
    </row>
    <row r="305" spans="1:6" ht="15.6" customHeight="1" x14ac:dyDescent="0.25">
      <c r="A305" s="127">
        <v>5512</v>
      </c>
      <c r="B305" s="128">
        <v>5139</v>
      </c>
      <c r="C305" s="129" t="s">
        <v>312</v>
      </c>
      <c r="D305" s="130">
        <v>392000</v>
      </c>
      <c r="E305" s="130">
        <v>391510.56</v>
      </c>
      <c r="F305" s="275">
        <v>400000</v>
      </c>
    </row>
    <row r="306" spans="1:6" ht="15.6" customHeight="1" x14ac:dyDescent="0.25">
      <c r="A306" s="127">
        <v>5512</v>
      </c>
      <c r="B306" s="128">
        <v>5151</v>
      </c>
      <c r="C306" s="129" t="s">
        <v>341</v>
      </c>
      <c r="D306" s="130">
        <v>560</v>
      </c>
      <c r="E306" s="130">
        <v>560</v>
      </c>
      <c r="F306" s="275">
        <v>800</v>
      </c>
    </row>
    <row r="307" spans="1:6" ht="15.6" customHeight="1" x14ac:dyDescent="0.25">
      <c r="A307" s="127">
        <v>5512</v>
      </c>
      <c r="B307" s="128">
        <v>5154</v>
      </c>
      <c r="C307" s="129" t="s">
        <v>334</v>
      </c>
      <c r="D307" s="130">
        <v>50000</v>
      </c>
      <c r="E307" s="130">
        <v>49039.33</v>
      </c>
      <c r="F307" s="275">
        <v>70000</v>
      </c>
    </row>
    <row r="308" spans="1:6" ht="15.6" customHeight="1" x14ac:dyDescent="0.25">
      <c r="A308" s="127">
        <v>5512</v>
      </c>
      <c r="B308" s="128">
        <v>5156</v>
      </c>
      <c r="C308" s="129" t="s">
        <v>313</v>
      </c>
      <c r="D308" s="130">
        <v>35000</v>
      </c>
      <c r="E308" s="130">
        <v>34460.5</v>
      </c>
      <c r="F308" s="275">
        <v>50000</v>
      </c>
    </row>
    <row r="309" spans="1:6" ht="15.6" customHeight="1" x14ac:dyDescent="0.25">
      <c r="A309" s="127">
        <v>5512</v>
      </c>
      <c r="B309" s="128">
        <v>5162</v>
      </c>
      <c r="C309" s="129" t="s">
        <v>317</v>
      </c>
      <c r="D309" s="130">
        <v>0</v>
      </c>
      <c r="E309" s="130">
        <v>0</v>
      </c>
      <c r="F309" s="275">
        <v>8470</v>
      </c>
    </row>
    <row r="310" spans="1:6" ht="15.6" customHeight="1" x14ac:dyDescent="0.25">
      <c r="A310" s="127">
        <v>5512</v>
      </c>
      <c r="B310" s="128">
        <v>5163</v>
      </c>
      <c r="C310" s="129" t="s">
        <v>384</v>
      </c>
      <c r="D310" s="130">
        <v>4068</v>
      </c>
      <c r="E310" s="130">
        <v>4068</v>
      </c>
      <c r="F310" s="275">
        <v>4068</v>
      </c>
    </row>
    <row r="311" spans="1:6" ht="15.6" customHeight="1" x14ac:dyDescent="0.25">
      <c r="A311" s="127">
        <v>5512</v>
      </c>
      <c r="B311" s="128">
        <v>5167</v>
      </c>
      <c r="C311" s="129" t="s">
        <v>318</v>
      </c>
      <c r="D311" s="130">
        <v>800</v>
      </c>
      <c r="E311" s="130">
        <v>800</v>
      </c>
      <c r="F311" s="275">
        <v>1000</v>
      </c>
    </row>
    <row r="312" spans="1:6" ht="15.6" customHeight="1" x14ac:dyDescent="0.25">
      <c r="A312" s="127">
        <v>5512</v>
      </c>
      <c r="B312" s="128">
        <v>5168</v>
      </c>
      <c r="C312" s="129" t="s">
        <v>336</v>
      </c>
      <c r="D312" s="130">
        <v>14600</v>
      </c>
      <c r="E312" s="130">
        <v>14520</v>
      </c>
      <c r="F312" s="275">
        <v>14520</v>
      </c>
    </row>
    <row r="313" spans="1:6" ht="15.6" customHeight="1" x14ac:dyDescent="0.25">
      <c r="A313" s="127">
        <v>5512</v>
      </c>
      <c r="B313" s="128">
        <v>5169</v>
      </c>
      <c r="C313" s="129" t="s">
        <v>314</v>
      </c>
      <c r="D313" s="130">
        <v>26773.1</v>
      </c>
      <c r="E313" s="130">
        <v>26064.1</v>
      </c>
      <c r="F313" s="275">
        <v>40000</v>
      </c>
    </row>
    <row r="314" spans="1:6" ht="15.6" customHeight="1" x14ac:dyDescent="0.25">
      <c r="A314" s="127">
        <v>5512</v>
      </c>
      <c r="B314" s="128">
        <v>5171</v>
      </c>
      <c r="C314" s="129" t="s">
        <v>315</v>
      </c>
      <c r="D314" s="130">
        <v>370000</v>
      </c>
      <c r="E314" s="130">
        <v>366757.76</v>
      </c>
      <c r="F314" s="275">
        <v>400000</v>
      </c>
    </row>
    <row r="315" spans="1:6" ht="15.6" customHeight="1" x14ac:dyDescent="0.25">
      <c r="A315" s="127">
        <v>5512</v>
      </c>
      <c r="B315" s="128">
        <v>5172</v>
      </c>
      <c r="C315" s="129" t="s">
        <v>354</v>
      </c>
      <c r="D315" s="130">
        <v>0</v>
      </c>
      <c r="E315" s="130">
        <v>0</v>
      </c>
      <c r="F315" s="275">
        <v>22087</v>
      </c>
    </row>
    <row r="316" spans="1:6" ht="15.6" customHeight="1" x14ac:dyDescent="0.25">
      <c r="A316" s="127">
        <v>5512</v>
      </c>
      <c r="B316" s="128">
        <v>5173</v>
      </c>
      <c r="C316" s="129" t="s">
        <v>319</v>
      </c>
      <c r="D316" s="130">
        <v>4000</v>
      </c>
      <c r="E316" s="130">
        <v>3874</v>
      </c>
      <c r="F316" s="275">
        <v>4000</v>
      </c>
    </row>
    <row r="317" spans="1:6" ht="15.6" customHeight="1" x14ac:dyDescent="0.25">
      <c r="A317" s="127">
        <v>5512</v>
      </c>
      <c r="B317" s="128">
        <v>5194</v>
      </c>
      <c r="C317" s="129" t="s">
        <v>321</v>
      </c>
      <c r="D317" s="130">
        <v>5200</v>
      </c>
      <c r="E317" s="130">
        <v>5197</v>
      </c>
      <c r="F317" s="275">
        <v>6000</v>
      </c>
    </row>
    <row r="318" spans="1:6" ht="15.6" customHeight="1" x14ac:dyDescent="0.25">
      <c r="A318" s="127">
        <v>5512</v>
      </c>
      <c r="B318" s="128">
        <v>5222</v>
      </c>
      <c r="C318" s="129" t="s">
        <v>42</v>
      </c>
      <c r="D318" s="130">
        <v>15000</v>
      </c>
      <c r="E318" s="130">
        <v>15000</v>
      </c>
      <c r="F318" s="275">
        <v>40000</v>
      </c>
    </row>
    <row r="319" spans="1:6" ht="15.6" customHeight="1" x14ac:dyDescent="0.25">
      <c r="A319" s="303">
        <v>5512</v>
      </c>
      <c r="B319" s="304">
        <v>6121</v>
      </c>
      <c r="C319" s="305" t="s">
        <v>325</v>
      </c>
      <c r="D319" s="306">
        <v>334000</v>
      </c>
      <c r="E319" s="306">
        <v>334000</v>
      </c>
      <c r="F319" s="307">
        <v>300000</v>
      </c>
    </row>
    <row r="320" spans="1:6" ht="15.6" customHeight="1" thickBot="1" x14ac:dyDescent="0.3">
      <c r="A320" s="287">
        <v>5512</v>
      </c>
      <c r="B320" s="288">
        <v>6122</v>
      </c>
      <c r="C320" s="289" t="s">
        <v>343</v>
      </c>
      <c r="D320" s="290">
        <v>50000</v>
      </c>
      <c r="E320" s="290">
        <v>49962</v>
      </c>
      <c r="F320" s="291">
        <v>0</v>
      </c>
    </row>
    <row r="321" spans="1:6" ht="15.75" customHeight="1" thickBot="1" x14ac:dyDescent="0.3">
      <c r="A321" s="139">
        <v>5512</v>
      </c>
      <c r="B321" s="522" t="s">
        <v>30</v>
      </c>
      <c r="C321" s="522"/>
      <c r="D321" s="140">
        <f>SUM(D299:D320)</f>
        <v>1754254.5</v>
      </c>
      <c r="E321" s="140">
        <f t="shared" ref="E321:F321" si="30">SUM(E299:E320)</f>
        <v>1721793.25</v>
      </c>
      <c r="F321" s="154">
        <f t="shared" si="30"/>
        <v>1835000</v>
      </c>
    </row>
    <row r="322" spans="1:6" ht="15.75" customHeight="1" x14ac:dyDescent="0.25">
      <c r="A322" s="135">
        <v>5519</v>
      </c>
      <c r="B322" s="136">
        <v>5139</v>
      </c>
      <c r="C322" s="137" t="s">
        <v>312</v>
      </c>
      <c r="D322" s="138">
        <v>24000</v>
      </c>
      <c r="E322" s="138">
        <v>23571</v>
      </c>
      <c r="F322" s="274">
        <v>30000</v>
      </c>
    </row>
    <row r="323" spans="1:6" ht="15.75" customHeight="1" x14ac:dyDescent="0.25">
      <c r="A323" s="127">
        <v>5519</v>
      </c>
      <c r="B323" s="128">
        <v>5167</v>
      </c>
      <c r="C323" s="129" t="s">
        <v>318</v>
      </c>
      <c r="D323" s="130">
        <v>0</v>
      </c>
      <c r="E323" s="130">
        <v>0</v>
      </c>
      <c r="F323" s="275">
        <v>5000</v>
      </c>
    </row>
    <row r="324" spans="1:6" ht="15.75" customHeight="1" x14ac:dyDescent="0.25">
      <c r="A324" s="127">
        <v>5519</v>
      </c>
      <c r="B324" s="128">
        <v>5169</v>
      </c>
      <c r="C324" s="129" t="s">
        <v>314</v>
      </c>
      <c r="D324" s="130">
        <v>58000</v>
      </c>
      <c r="E324" s="130">
        <v>57830.9</v>
      </c>
      <c r="F324" s="275">
        <v>60000</v>
      </c>
    </row>
    <row r="325" spans="1:6" ht="15.75" customHeight="1" thickBot="1" x14ac:dyDescent="0.3">
      <c r="A325" s="131">
        <v>5519</v>
      </c>
      <c r="B325" s="132">
        <v>5171</v>
      </c>
      <c r="C325" s="133" t="s">
        <v>315</v>
      </c>
      <c r="D325" s="134">
        <v>6000</v>
      </c>
      <c r="E325" s="134">
        <v>5585.1</v>
      </c>
      <c r="F325" s="277">
        <v>10000</v>
      </c>
    </row>
    <row r="326" spans="1:6" ht="15.75" customHeight="1" thickBot="1" x14ac:dyDescent="0.3">
      <c r="A326" s="139">
        <v>5519</v>
      </c>
      <c r="B326" s="522" t="s">
        <v>385</v>
      </c>
      <c r="C326" s="522"/>
      <c r="D326" s="140">
        <f>SUM(D322:D325)</f>
        <v>88000</v>
      </c>
      <c r="E326" s="140">
        <f t="shared" ref="E326:F326" si="31">SUM(E322:E325)</f>
        <v>86987</v>
      </c>
      <c r="F326" s="154">
        <f t="shared" si="31"/>
        <v>105000</v>
      </c>
    </row>
    <row r="327" spans="1:6" ht="15.6" customHeight="1" x14ac:dyDescent="0.25">
      <c r="A327" s="135">
        <v>6112</v>
      </c>
      <c r="B327" s="136">
        <v>5021</v>
      </c>
      <c r="C327" s="137" t="s">
        <v>357</v>
      </c>
      <c r="D327" s="138">
        <v>100000</v>
      </c>
      <c r="E327" s="138">
        <v>74200</v>
      </c>
      <c r="F327" s="286">
        <v>100000</v>
      </c>
    </row>
    <row r="328" spans="1:6" ht="15.6" customHeight="1" x14ac:dyDescent="0.25">
      <c r="A328" s="127">
        <v>6112</v>
      </c>
      <c r="B328" s="128">
        <v>5023</v>
      </c>
      <c r="C328" s="129" t="s">
        <v>386</v>
      </c>
      <c r="D328" s="130">
        <v>1400000</v>
      </c>
      <c r="E328" s="130">
        <v>1275063</v>
      </c>
      <c r="F328" s="276">
        <v>1450000</v>
      </c>
    </row>
    <row r="329" spans="1:6" ht="15.6" customHeight="1" x14ac:dyDescent="0.25">
      <c r="A329" s="127">
        <v>6112</v>
      </c>
      <c r="B329" s="128">
        <v>5031</v>
      </c>
      <c r="C329" s="129" t="s">
        <v>331</v>
      </c>
      <c r="D329" s="130">
        <v>211000</v>
      </c>
      <c r="E329" s="130">
        <v>194050</v>
      </c>
      <c r="F329" s="276">
        <v>214000</v>
      </c>
    </row>
    <row r="330" spans="1:6" ht="15.6" customHeight="1" thickBot="1" x14ac:dyDescent="0.3">
      <c r="A330" s="131">
        <v>6112</v>
      </c>
      <c r="B330" s="132">
        <v>5032</v>
      </c>
      <c r="C330" s="133" t="s">
        <v>332</v>
      </c>
      <c r="D330" s="134">
        <v>135000</v>
      </c>
      <c r="E330" s="134">
        <v>121438</v>
      </c>
      <c r="F330" s="302">
        <v>140000</v>
      </c>
    </row>
    <row r="331" spans="1:6" ht="15.75" customHeight="1" thickBot="1" x14ac:dyDescent="0.3">
      <c r="A331" s="139">
        <v>6112</v>
      </c>
      <c r="B331" s="522" t="s">
        <v>387</v>
      </c>
      <c r="C331" s="522"/>
      <c r="D331" s="140">
        <f>SUM(D327:D330)</f>
        <v>1846000</v>
      </c>
      <c r="E331" s="140">
        <f t="shared" ref="E331:F331" si="32">SUM(E327:E330)</f>
        <v>1664751</v>
      </c>
      <c r="F331" s="154">
        <f t="shared" si="32"/>
        <v>1904000</v>
      </c>
    </row>
    <row r="332" spans="1:6" ht="15.6" customHeight="1" x14ac:dyDescent="0.25">
      <c r="A332" s="135">
        <v>6115</v>
      </c>
      <c r="B332" s="136">
        <v>5019</v>
      </c>
      <c r="C332" s="137" t="s">
        <v>382</v>
      </c>
      <c r="D332" s="138">
        <v>8703</v>
      </c>
      <c r="E332" s="138">
        <v>8703</v>
      </c>
      <c r="F332" s="274">
        <v>0</v>
      </c>
    </row>
    <row r="333" spans="1:6" ht="15.6" customHeight="1" x14ac:dyDescent="0.25">
      <c r="A333" s="127">
        <v>6115</v>
      </c>
      <c r="B333" s="128">
        <v>5021</v>
      </c>
      <c r="C333" s="129" t="s">
        <v>357</v>
      </c>
      <c r="D333" s="130">
        <v>77707</v>
      </c>
      <c r="E333" s="130">
        <v>77707</v>
      </c>
      <c r="F333" s="275">
        <v>0</v>
      </c>
    </row>
    <row r="334" spans="1:6" ht="15.6" customHeight="1" x14ac:dyDescent="0.25">
      <c r="A334" s="127">
        <v>6115</v>
      </c>
      <c r="B334" s="128">
        <v>5039</v>
      </c>
      <c r="C334" s="129" t="s">
        <v>383</v>
      </c>
      <c r="D334" s="130">
        <v>2946</v>
      </c>
      <c r="E334" s="130">
        <v>2946</v>
      </c>
      <c r="F334" s="275">
        <v>0</v>
      </c>
    </row>
    <row r="335" spans="1:6" ht="15.6" customHeight="1" x14ac:dyDescent="0.25">
      <c r="A335" s="127">
        <v>6115</v>
      </c>
      <c r="B335" s="128">
        <v>5139</v>
      </c>
      <c r="C335" s="129" t="s">
        <v>312</v>
      </c>
      <c r="D335" s="130">
        <v>12882.55</v>
      </c>
      <c r="E335" s="130">
        <v>12882.55</v>
      </c>
      <c r="F335" s="275">
        <v>0</v>
      </c>
    </row>
    <row r="336" spans="1:6" ht="15.6" customHeight="1" x14ac:dyDescent="0.25">
      <c r="A336" s="127">
        <v>6115</v>
      </c>
      <c r="B336" s="128">
        <v>5161</v>
      </c>
      <c r="C336" s="129" t="s">
        <v>316</v>
      </c>
      <c r="D336" s="130">
        <v>418</v>
      </c>
      <c r="E336" s="130">
        <v>418</v>
      </c>
      <c r="F336" s="275">
        <v>0</v>
      </c>
    </row>
    <row r="337" spans="1:6" ht="15.6" customHeight="1" x14ac:dyDescent="0.25">
      <c r="A337" s="127">
        <v>6115</v>
      </c>
      <c r="B337" s="128">
        <v>5162</v>
      </c>
      <c r="C337" s="129" t="s">
        <v>317</v>
      </c>
      <c r="D337" s="130">
        <v>1085.3699999999999</v>
      </c>
      <c r="E337" s="130">
        <v>1085.3699999999999</v>
      </c>
      <c r="F337" s="275">
        <v>0</v>
      </c>
    </row>
    <row r="338" spans="1:6" ht="15.6" customHeight="1" x14ac:dyDescent="0.25">
      <c r="A338" s="127">
        <v>6115</v>
      </c>
      <c r="B338" s="128">
        <v>5173</v>
      </c>
      <c r="C338" s="129" t="s">
        <v>319</v>
      </c>
      <c r="D338" s="130">
        <v>1165</v>
      </c>
      <c r="E338" s="130">
        <v>1165</v>
      </c>
      <c r="F338" s="275">
        <v>0</v>
      </c>
    </row>
    <row r="339" spans="1:6" ht="15.6" customHeight="1" x14ac:dyDescent="0.25">
      <c r="A339" s="127">
        <v>6115</v>
      </c>
      <c r="B339" s="128">
        <v>5175</v>
      </c>
      <c r="C339" s="129" t="s">
        <v>320</v>
      </c>
      <c r="D339" s="130">
        <v>8160</v>
      </c>
      <c r="E339" s="130">
        <v>8160</v>
      </c>
      <c r="F339" s="275">
        <v>0</v>
      </c>
    </row>
    <row r="340" spans="1:6" ht="15.6" customHeight="1" thickBot="1" x14ac:dyDescent="0.3">
      <c r="A340" s="131">
        <v>6115</v>
      </c>
      <c r="B340" s="132">
        <v>5909</v>
      </c>
      <c r="C340" s="133" t="s">
        <v>339</v>
      </c>
      <c r="D340" s="134">
        <v>46933.08</v>
      </c>
      <c r="E340" s="134">
        <v>0</v>
      </c>
      <c r="F340" s="277">
        <v>0</v>
      </c>
    </row>
    <row r="341" spans="1:6" ht="15.75" customHeight="1" thickBot="1" x14ac:dyDescent="0.3">
      <c r="A341" s="139">
        <v>6115</v>
      </c>
      <c r="B341" s="522" t="s">
        <v>388</v>
      </c>
      <c r="C341" s="522"/>
      <c r="D341" s="140">
        <f>SUM(D332:D340)</f>
        <v>160000</v>
      </c>
      <c r="E341" s="140">
        <f t="shared" ref="E341:F341" si="33">SUM(E332:E340)</f>
        <v>113066.92</v>
      </c>
      <c r="F341" s="154">
        <f t="shared" si="33"/>
        <v>0</v>
      </c>
    </row>
    <row r="342" spans="1:6" ht="15.6" customHeight="1" x14ac:dyDescent="0.25">
      <c r="A342" s="135">
        <v>6118</v>
      </c>
      <c r="B342" s="136">
        <v>5019</v>
      </c>
      <c r="C342" s="137" t="s">
        <v>382</v>
      </c>
      <c r="D342" s="138">
        <v>0</v>
      </c>
      <c r="E342" s="138">
        <v>0</v>
      </c>
      <c r="F342" s="286">
        <v>10137</v>
      </c>
    </row>
    <row r="343" spans="1:6" ht="15.6" customHeight="1" x14ac:dyDescent="0.25">
      <c r="A343" s="127">
        <v>6118</v>
      </c>
      <c r="B343" s="128">
        <v>5021</v>
      </c>
      <c r="C343" s="129" t="s">
        <v>357</v>
      </c>
      <c r="D343" s="130">
        <v>0</v>
      </c>
      <c r="E343" s="130">
        <v>0</v>
      </c>
      <c r="F343" s="276">
        <v>108306</v>
      </c>
    </row>
    <row r="344" spans="1:6" ht="15.6" customHeight="1" x14ac:dyDescent="0.25">
      <c r="A344" s="127">
        <v>6118</v>
      </c>
      <c r="B344" s="128">
        <v>5039</v>
      </c>
      <c r="C344" s="129" t="s">
        <v>383</v>
      </c>
      <c r="D344" s="130">
        <v>0</v>
      </c>
      <c r="E344" s="130">
        <v>0</v>
      </c>
      <c r="F344" s="276">
        <v>3429</v>
      </c>
    </row>
    <row r="345" spans="1:6" ht="15.6" customHeight="1" x14ac:dyDescent="0.25">
      <c r="A345" s="141">
        <v>6118</v>
      </c>
      <c r="B345" s="136">
        <v>5139</v>
      </c>
      <c r="C345" s="137" t="s">
        <v>312</v>
      </c>
      <c r="D345" s="138">
        <v>7263.62</v>
      </c>
      <c r="E345" s="138">
        <v>7263.62</v>
      </c>
      <c r="F345" s="309">
        <v>1479.81</v>
      </c>
    </row>
    <row r="346" spans="1:6" ht="15.6" customHeight="1" x14ac:dyDescent="0.25">
      <c r="A346" s="131">
        <v>6118</v>
      </c>
      <c r="B346" s="128">
        <v>5161</v>
      </c>
      <c r="C346" s="129" t="s">
        <v>316</v>
      </c>
      <c r="D346" s="130">
        <v>42</v>
      </c>
      <c r="E346" s="130">
        <v>42</v>
      </c>
      <c r="F346" s="302">
        <v>2894</v>
      </c>
    </row>
    <row r="347" spans="1:6" ht="15.6" customHeight="1" x14ac:dyDescent="0.25">
      <c r="A347" s="131">
        <v>6118</v>
      </c>
      <c r="B347" s="128">
        <v>5162</v>
      </c>
      <c r="C347" s="129" t="s">
        <v>317</v>
      </c>
      <c r="D347" s="134">
        <v>0</v>
      </c>
      <c r="E347" s="134">
        <v>0</v>
      </c>
      <c r="F347" s="302">
        <v>2170.7399999999998</v>
      </c>
    </row>
    <row r="348" spans="1:6" ht="15.6" customHeight="1" x14ac:dyDescent="0.25">
      <c r="A348" s="131">
        <v>6118</v>
      </c>
      <c r="B348" s="128">
        <v>5164</v>
      </c>
      <c r="C348" s="129" t="s">
        <v>324</v>
      </c>
      <c r="D348" s="134">
        <v>0</v>
      </c>
      <c r="E348" s="134">
        <v>0</v>
      </c>
      <c r="F348" s="302">
        <v>2000</v>
      </c>
    </row>
    <row r="349" spans="1:6" ht="15.6" customHeight="1" x14ac:dyDescent="0.25">
      <c r="A349" s="131">
        <v>6118</v>
      </c>
      <c r="B349" s="128">
        <v>5173</v>
      </c>
      <c r="C349" s="129" t="s">
        <v>319</v>
      </c>
      <c r="D349" s="134">
        <v>0</v>
      </c>
      <c r="E349" s="134">
        <v>0</v>
      </c>
      <c r="F349" s="302">
        <v>1944</v>
      </c>
    </row>
    <row r="350" spans="1:6" ht="15.6" customHeight="1" x14ac:dyDescent="0.25">
      <c r="A350" s="131">
        <v>6118</v>
      </c>
      <c r="B350" s="128">
        <v>5175</v>
      </c>
      <c r="C350" s="129" t="s">
        <v>320</v>
      </c>
      <c r="D350" s="134">
        <v>0</v>
      </c>
      <c r="E350" s="134">
        <v>0</v>
      </c>
      <c r="F350" s="302">
        <v>17544</v>
      </c>
    </row>
    <row r="351" spans="1:6" ht="15.6" customHeight="1" thickBot="1" x14ac:dyDescent="0.3">
      <c r="A351" s="131">
        <v>6118</v>
      </c>
      <c r="B351" s="132">
        <v>5909</v>
      </c>
      <c r="C351" s="133" t="s">
        <v>339</v>
      </c>
      <c r="D351" s="134">
        <v>39694.379999999997</v>
      </c>
      <c r="E351" s="134">
        <v>0</v>
      </c>
      <c r="F351" s="302">
        <v>43095.45</v>
      </c>
    </row>
    <row r="352" spans="1:6" ht="15.75" customHeight="1" thickBot="1" x14ac:dyDescent="0.3">
      <c r="A352" s="139">
        <v>6118</v>
      </c>
      <c r="B352" s="522" t="s">
        <v>389</v>
      </c>
      <c r="C352" s="522"/>
      <c r="D352" s="140">
        <f>SUM(D342:D351)</f>
        <v>47000</v>
      </c>
      <c r="E352" s="140">
        <f>SUM(E342:E351)</f>
        <v>7305.62</v>
      </c>
      <c r="F352" s="154">
        <f>SUM(F342:F351)</f>
        <v>193000</v>
      </c>
    </row>
    <row r="353" spans="1:6" ht="15.6" customHeight="1" x14ac:dyDescent="0.25">
      <c r="A353" s="135">
        <v>6171</v>
      </c>
      <c r="B353" s="136">
        <v>5011</v>
      </c>
      <c r="C353" s="137" t="s">
        <v>330</v>
      </c>
      <c r="D353" s="138">
        <v>4200000</v>
      </c>
      <c r="E353" s="138">
        <v>4145825</v>
      </c>
      <c r="F353" s="286">
        <v>4500000</v>
      </c>
    </row>
    <row r="354" spans="1:6" ht="15.6" customHeight="1" x14ac:dyDescent="0.25">
      <c r="A354" s="127">
        <v>6171</v>
      </c>
      <c r="B354" s="128">
        <v>5019</v>
      </c>
      <c r="C354" s="129" t="s">
        <v>382</v>
      </c>
      <c r="D354" s="130">
        <v>0</v>
      </c>
      <c r="E354" s="130">
        <v>0</v>
      </c>
      <c r="F354" s="276">
        <v>102</v>
      </c>
    </row>
    <row r="355" spans="1:6" ht="15.6" customHeight="1" x14ac:dyDescent="0.25">
      <c r="A355" s="127">
        <v>6171</v>
      </c>
      <c r="B355" s="128">
        <v>5021</v>
      </c>
      <c r="C355" s="129" t="s">
        <v>357</v>
      </c>
      <c r="D355" s="130">
        <v>70000</v>
      </c>
      <c r="E355" s="130">
        <v>34120</v>
      </c>
      <c r="F355" s="276">
        <v>70000</v>
      </c>
    </row>
    <row r="356" spans="1:6" ht="15.6" customHeight="1" x14ac:dyDescent="0.25">
      <c r="A356" s="127">
        <v>6171</v>
      </c>
      <c r="B356" s="128">
        <v>5031</v>
      </c>
      <c r="C356" s="129" t="s">
        <v>331</v>
      </c>
      <c r="D356" s="130">
        <v>1042000</v>
      </c>
      <c r="E356" s="130">
        <v>1020393</v>
      </c>
      <c r="F356" s="276">
        <v>1116000</v>
      </c>
    </row>
    <row r="357" spans="1:6" ht="15.6" customHeight="1" x14ac:dyDescent="0.25">
      <c r="A357" s="127">
        <v>6171</v>
      </c>
      <c r="B357" s="128">
        <v>5032</v>
      </c>
      <c r="C357" s="129" t="s">
        <v>332</v>
      </c>
      <c r="D357" s="130">
        <v>378000</v>
      </c>
      <c r="E357" s="130">
        <v>373121</v>
      </c>
      <c r="F357" s="276">
        <v>405000</v>
      </c>
    </row>
    <row r="358" spans="1:6" ht="15.6" customHeight="1" x14ac:dyDescent="0.25">
      <c r="A358" s="127">
        <v>6171</v>
      </c>
      <c r="B358" s="128">
        <v>5038</v>
      </c>
      <c r="C358" s="129" t="s">
        <v>390</v>
      </c>
      <c r="D358" s="130">
        <v>45000</v>
      </c>
      <c r="E358" s="130">
        <v>39735</v>
      </c>
      <c r="F358" s="276">
        <v>50000</v>
      </c>
    </row>
    <row r="359" spans="1:6" ht="15.6" customHeight="1" x14ac:dyDescent="0.25">
      <c r="A359" s="127">
        <v>6171</v>
      </c>
      <c r="B359" s="128">
        <v>5039</v>
      </c>
      <c r="C359" s="129" t="s">
        <v>383</v>
      </c>
      <c r="D359" s="130">
        <v>0</v>
      </c>
      <c r="E359" s="130">
        <v>0</v>
      </c>
      <c r="F359" s="276">
        <v>35</v>
      </c>
    </row>
    <row r="360" spans="1:6" ht="15.6" customHeight="1" x14ac:dyDescent="0.25">
      <c r="A360" s="127">
        <v>6171</v>
      </c>
      <c r="B360" s="128">
        <v>5132</v>
      </c>
      <c r="C360" s="129" t="s">
        <v>340</v>
      </c>
      <c r="D360" s="130">
        <v>96</v>
      </c>
      <c r="E360" s="130">
        <v>96</v>
      </c>
      <c r="F360" s="275">
        <v>450</v>
      </c>
    </row>
    <row r="361" spans="1:6" ht="15.6" customHeight="1" x14ac:dyDescent="0.25">
      <c r="A361" s="127">
        <v>6171</v>
      </c>
      <c r="B361" s="128">
        <v>5133</v>
      </c>
      <c r="C361" s="129" t="s">
        <v>351</v>
      </c>
      <c r="D361" s="130">
        <v>1000</v>
      </c>
      <c r="E361" s="130">
        <v>990</v>
      </c>
      <c r="F361" s="275">
        <v>1000</v>
      </c>
    </row>
    <row r="362" spans="1:6" ht="15.6" customHeight="1" x14ac:dyDescent="0.25">
      <c r="A362" s="127">
        <v>6171</v>
      </c>
      <c r="B362" s="128">
        <v>5136</v>
      </c>
      <c r="C362" s="129" t="s">
        <v>352</v>
      </c>
      <c r="D362" s="130">
        <v>23200</v>
      </c>
      <c r="E362" s="130">
        <v>23131</v>
      </c>
      <c r="F362" s="275">
        <v>23000</v>
      </c>
    </row>
    <row r="363" spans="1:6" ht="15.6" customHeight="1" x14ac:dyDescent="0.25">
      <c r="A363" s="127">
        <v>6171</v>
      </c>
      <c r="B363" s="128">
        <v>5137</v>
      </c>
      <c r="C363" s="129" t="s">
        <v>333</v>
      </c>
      <c r="D363" s="130">
        <v>41000</v>
      </c>
      <c r="E363" s="130">
        <v>40564.480000000003</v>
      </c>
      <c r="F363" s="275">
        <v>200000</v>
      </c>
    </row>
    <row r="364" spans="1:6" ht="15.6" customHeight="1" x14ac:dyDescent="0.25">
      <c r="A364" s="127">
        <v>6171</v>
      </c>
      <c r="B364" s="128">
        <v>5139</v>
      </c>
      <c r="C364" s="129" t="s">
        <v>312</v>
      </c>
      <c r="D364" s="130">
        <v>208000</v>
      </c>
      <c r="E364" s="130">
        <v>207307.27</v>
      </c>
      <c r="F364" s="275">
        <v>200000</v>
      </c>
    </row>
    <row r="365" spans="1:6" ht="15.6" customHeight="1" x14ac:dyDescent="0.25">
      <c r="A365" s="127">
        <v>6171</v>
      </c>
      <c r="B365" s="128">
        <v>5151</v>
      </c>
      <c r="C365" s="129" t="s">
        <v>341</v>
      </c>
      <c r="D365" s="130">
        <v>13600</v>
      </c>
      <c r="E365" s="130">
        <v>13500.3</v>
      </c>
      <c r="F365" s="275">
        <v>14000</v>
      </c>
    </row>
    <row r="366" spans="1:6" ht="15.6" customHeight="1" x14ac:dyDescent="0.25">
      <c r="A366" s="127">
        <v>6171</v>
      </c>
      <c r="B366" s="128">
        <v>5153</v>
      </c>
      <c r="C366" s="129" t="s">
        <v>353</v>
      </c>
      <c r="D366" s="130">
        <v>61000</v>
      </c>
      <c r="E366" s="130">
        <v>60468.55</v>
      </c>
      <c r="F366" s="275">
        <v>70000</v>
      </c>
    </row>
    <row r="367" spans="1:6" ht="15.6" customHeight="1" x14ac:dyDescent="0.25">
      <c r="A367" s="127">
        <v>6171</v>
      </c>
      <c r="B367" s="128">
        <v>5154</v>
      </c>
      <c r="C367" s="129" t="s">
        <v>334</v>
      </c>
      <c r="D367" s="130">
        <v>64000</v>
      </c>
      <c r="E367" s="130">
        <v>62299.41</v>
      </c>
      <c r="F367" s="275">
        <v>65000</v>
      </c>
    </row>
    <row r="368" spans="1:6" ht="15.6" customHeight="1" x14ac:dyDescent="0.25">
      <c r="A368" s="127">
        <v>6171</v>
      </c>
      <c r="B368" s="128">
        <v>5156</v>
      </c>
      <c r="C368" s="129" t="s">
        <v>313</v>
      </c>
      <c r="D368" s="130">
        <v>40000</v>
      </c>
      <c r="E368" s="130">
        <v>38763.9</v>
      </c>
      <c r="F368" s="275">
        <v>50000</v>
      </c>
    </row>
    <row r="369" spans="1:6" ht="15.6" customHeight="1" x14ac:dyDescent="0.25">
      <c r="A369" s="127">
        <v>6171</v>
      </c>
      <c r="B369" s="128">
        <v>5161</v>
      </c>
      <c r="C369" s="129" t="s">
        <v>316</v>
      </c>
      <c r="D369" s="130">
        <v>15000</v>
      </c>
      <c r="E369" s="130">
        <v>14854</v>
      </c>
      <c r="F369" s="275">
        <v>15000</v>
      </c>
    </row>
    <row r="370" spans="1:6" ht="15.6" customHeight="1" x14ac:dyDescent="0.25">
      <c r="A370" s="127">
        <v>6171</v>
      </c>
      <c r="B370" s="128">
        <v>5162</v>
      </c>
      <c r="C370" s="129" t="s">
        <v>317</v>
      </c>
      <c r="D370" s="130">
        <v>24000</v>
      </c>
      <c r="E370" s="130">
        <v>23942.83</v>
      </c>
      <c r="F370" s="275">
        <v>25000</v>
      </c>
    </row>
    <row r="371" spans="1:6" ht="15.6" customHeight="1" x14ac:dyDescent="0.25">
      <c r="A371" s="127">
        <v>6171</v>
      </c>
      <c r="B371" s="128">
        <v>5166</v>
      </c>
      <c r="C371" s="129" t="s">
        <v>335</v>
      </c>
      <c r="D371" s="130">
        <v>252000</v>
      </c>
      <c r="E371" s="130">
        <v>251125</v>
      </c>
      <c r="F371" s="275">
        <v>300000</v>
      </c>
    </row>
    <row r="372" spans="1:6" ht="15.6" customHeight="1" x14ac:dyDescent="0.25">
      <c r="A372" s="127">
        <v>6171</v>
      </c>
      <c r="B372" s="128">
        <v>5167</v>
      </c>
      <c r="C372" s="129" t="s">
        <v>318</v>
      </c>
      <c r="D372" s="130">
        <v>14000</v>
      </c>
      <c r="E372" s="130">
        <v>13978</v>
      </c>
      <c r="F372" s="275">
        <v>15000</v>
      </c>
    </row>
    <row r="373" spans="1:6" ht="15.6" customHeight="1" x14ac:dyDescent="0.25">
      <c r="A373" s="127">
        <v>6171</v>
      </c>
      <c r="B373" s="128">
        <v>5168</v>
      </c>
      <c r="C373" s="129" t="s">
        <v>336</v>
      </c>
      <c r="D373" s="130">
        <v>593000</v>
      </c>
      <c r="E373" s="130">
        <v>592103.55000000005</v>
      </c>
      <c r="F373" s="275">
        <v>600000</v>
      </c>
    </row>
    <row r="374" spans="1:6" ht="15.6" customHeight="1" x14ac:dyDescent="0.25">
      <c r="A374" s="127">
        <v>6171</v>
      </c>
      <c r="B374" s="128">
        <v>5169</v>
      </c>
      <c r="C374" s="129" t="s">
        <v>314</v>
      </c>
      <c r="D374" s="130">
        <v>110000</v>
      </c>
      <c r="E374" s="130">
        <v>109580.99</v>
      </c>
      <c r="F374" s="275">
        <v>120000</v>
      </c>
    </row>
    <row r="375" spans="1:6" ht="15.6" customHeight="1" x14ac:dyDescent="0.25">
      <c r="A375" s="127">
        <v>6171</v>
      </c>
      <c r="B375" s="128">
        <v>5171</v>
      </c>
      <c r="C375" s="129" t="s">
        <v>315</v>
      </c>
      <c r="D375" s="130">
        <v>70000</v>
      </c>
      <c r="E375" s="130">
        <v>69614</v>
      </c>
      <c r="F375" s="275">
        <v>80000</v>
      </c>
    </row>
    <row r="376" spans="1:6" ht="15.6" customHeight="1" x14ac:dyDescent="0.25">
      <c r="A376" s="127">
        <v>6171</v>
      </c>
      <c r="B376" s="128">
        <v>5172</v>
      </c>
      <c r="C376" s="129" t="s">
        <v>354</v>
      </c>
      <c r="D376" s="130">
        <v>0</v>
      </c>
      <c r="E376" s="130">
        <v>0</v>
      </c>
      <c r="F376" s="275">
        <v>3000</v>
      </c>
    </row>
    <row r="377" spans="1:6" ht="15.6" customHeight="1" x14ac:dyDescent="0.25">
      <c r="A377" s="127">
        <v>6171</v>
      </c>
      <c r="B377" s="128">
        <v>5173</v>
      </c>
      <c r="C377" s="129" t="s">
        <v>319</v>
      </c>
      <c r="D377" s="130">
        <v>2500</v>
      </c>
      <c r="E377" s="130">
        <v>2495</v>
      </c>
      <c r="F377" s="275">
        <v>3000</v>
      </c>
    </row>
    <row r="378" spans="1:6" ht="15.6" customHeight="1" x14ac:dyDescent="0.25">
      <c r="A378" s="127">
        <v>6171</v>
      </c>
      <c r="B378" s="128">
        <v>5175</v>
      </c>
      <c r="C378" s="129" t="s">
        <v>320</v>
      </c>
      <c r="D378" s="130">
        <v>25100</v>
      </c>
      <c r="E378" s="130">
        <v>25054.2</v>
      </c>
      <c r="F378" s="275">
        <v>25000</v>
      </c>
    </row>
    <row r="379" spans="1:6" ht="15.6" customHeight="1" x14ac:dyDescent="0.25">
      <c r="A379" s="127">
        <v>6171</v>
      </c>
      <c r="B379" s="128">
        <v>5194</v>
      </c>
      <c r="C379" s="129" t="s">
        <v>321</v>
      </c>
      <c r="D379" s="130">
        <v>39000</v>
      </c>
      <c r="E379" s="130">
        <v>38546.69</v>
      </c>
      <c r="F379" s="275">
        <v>40000</v>
      </c>
    </row>
    <row r="380" spans="1:6" ht="15.6" customHeight="1" x14ac:dyDescent="0.25">
      <c r="A380" s="127">
        <v>6171</v>
      </c>
      <c r="B380" s="128">
        <v>5195</v>
      </c>
      <c r="C380" s="129" t="s">
        <v>391</v>
      </c>
      <c r="D380" s="130">
        <v>97249</v>
      </c>
      <c r="E380" s="130">
        <v>97249</v>
      </c>
      <c r="F380" s="275">
        <v>25549</v>
      </c>
    </row>
    <row r="381" spans="1:6" ht="15.6" customHeight="1" x14ac:dyDescent="0.25">
      <c r="A381" s="127">
        <v>6171</v>
      </c>
      <c r="B381" s="128">
        <v>5221</v>
      </c>
      <c r="C381" s="129" t="s">
        <v>43</v>
      </c>
      <c r="D381" s="130">
        <v>19961</v>
      </c>
      <c r="E381" s="130">
        <v>19961</v>
      </c>
      <c r="F381" s="275">
        <v>19942</v>
      </c>
    </row>
    <row r="382" spans="1:6" ht="15.6" customHeight="1" x14ac:dyDescent="0.25">
      <c r="A382" s="127">
        <v>6171</v>
      </c>
      <c r="B382" s="128">
        <v>5229</v>
      </c>
      <c r="C382" s="129" t="s">
        <v>322</v>
      </c>
      <c r="D382" s="130">
        <v>7488</v>
      </c>
      <c r="E382" s="130">
        <v>7488</v>
      </c>
      <c r="F382" s="275">
        <v>7434</v>
      </c>
    </row>
    <row r="383" spans="1:6" ht="15.6" customHeight="1" x14ac:dyDescent="0.25">
      <c r="A383" s="127">
        <v>6171</v>
      </c>
      <c r="B383" s="128">
        <v>5321</v>
      </c>
      <c r="C383" s="129" t="s">
        <v>44</v>
      </c>
      <c r="D383" s="130">
        <v>50000</v>
      </c>
      <c r="E383" s="130">
        <v>36000</v>
      </c>
      <c r="F383" s="275">
        <v>30000</v>
      </c>
    </row>
    <row r="384" spans="1:6" ht="15.6" customHeight="1" x14ac:dyDescent="0.25">
      <c r="A384" s="127">
        <v>6171</v>
      </c>
      <c r="B384" s="128">
        <v>5329</v>
      </c>
      <c r="C384" s="129" t="s">
        <v>392</v>
      </c>
      <c r="D384" s="130">
        <v>39220</v>
      </c>
      <c r="E384" s="130">
        <v>39220</v>
      </c>
      <c r="F384" s="275">
        <v>48450</v>
      </c>
    </row>
    <row r="385" spans="1:6" ht="15.6" customHeight="1" x14ac:dyDescent="0.25">
      <c r="A385" s="127">
        <v>6171</v>
      </c>
      <c r="B385" s="128">
        <v>5361</v>
      </c>
      <c r="C385" s="129" t="s">
        <v>393</v>
      </c>
      <c r="D385" s="130">
        <v>5000</v>
      </c>
      <c r="E385" s="130">
        <v>4850</v>
      </c>
      <c r="F385" s="275">
        <v>5000</v>
      </c>
    </row>
    <row r="386" spans="1:6" ht="15.6" customHeight="1" x14ac:dyDescent="0.25">
      <c r="A386" s="127">
        <v>6171</v>
      </c>
      <c r="B386" s="128">
        <v>5362</v>
      </c>
      <c r="C386" s="129" t="s">
        <v>372</v>
      </c>
      <c r="D386" s="130">
        <v>1700</v>
      </c>
      <c r="E386" s="130">
        <v>1700</v>
      </c>
      <c r="F386" s="275">
        <v>1500</v>
      </c>
    </row>
    <row r="387" spans="1:6" ht="15.6" customHeight="1" x14ac:dyDescent="0.25">
      <c r="A387" s="127">
        <v>6171</v>
      </c>
      <c r="B387" s="128">
        <v>5424</v>
      </c>
      <c r="C387" s="129" t="s">
        <v>355</v>
      </c>
      <c r="D387" s="130">
        <v>60000</v>
      </c>
      <c r="E387" s="130">
        <v>41704</v>
      </c>
      <c r="F387" s="276">
        <v>60000</v>
      </c>
    </row>
    <row r="388" spans="1:6" ht="15.6" customHeight="1" x14ac:dyDescent="0.25">
      <c r="A388" s="127">
        <v>6171</v>
      </c>
      <c r="B388" s="279">
        <v>5499</v>
      </c>
      <c r="C388" s="280" t="s">
        <v>910</v>
      </c>
      <c r="D388" s="130">
        <v>287000</v>
      </c>
      <c r="E388" s="130">
        <v>229200</v>
      </c>
      <c r="F388" s="276">
        <v>300000</v>
      </c>
    </row>
    <row r="389" spans="1:6" ht="15.6" customHeight="1" x14ac:dyDescent="0.25">
      <c r="A389" s="127">
        <v>6171</v>
      </c>
      <c r="B389" s="128">
        <v>5909</v>
      </c>
      <c r="C389" s="129" t="s">
        <v>339</v>
      </c>
      <c r="D389" s="130">
        <v>1000</v>
      </c>
      <c r="E389" s="130">
        <v>1000</v>
      </c>
      <c r="F389" s="275">
        <v>1000</v>
      </c>
    </row>
    <row r="390" spans="1:6" ht="15.6" customHeight="1" thickBot="1" x14ac:dyDescent="0.3">
      <c r="A390" s="287">
        <v>6171</v>
      </c>
      <c r="B390" s="288">
        <v>6122</v>
      </c>
      <c r="C390" s="289" t="s">
        <v>343</v>
      </c>
      <c r="D390" s="290">
        <v>0</v>
      </c>
      <c r="E390" s="290">
        <v>0</v>
      </c>
      <c r="F390" s="291">
        <v>100000</v>
      </c>
    </row>
    <row r="391" spans="1:6" ht="15.75" customHeight="1" thickBot="1" x14ac:dyDescent="0.3">
      <c r="A391" s="139">
        <v>6171</v>
      </c>
      <c r="B391" s="522" t="s">
        <v>31</v>
      </c>
      <c r="C391" s="522"/>
      <c r="D391" s="140">
        <f>SUM(D353:D390)</f>
        <v>7900114</v>
      </c>
      <c r="E391" s="140">
        <f t="shared" ref="E391:F391" si="34">SUM(E353:E390)</f>
        <v>7679981.1700000009</v>
      </c>
      <c r="F391" s="154">
        <f t="shared" si="34"/>
        <v>8589462</v>
      </c>
    </row>
    <row r="392" spans="1:6" ht="15.6" customHeight="1" x14ac:dyDescent="0.25">
      <c r="A392" s="135">
        <v>6221</v>
      </c>
      <c r="B392" s="136">
        <v>5194</v>
      </c>
      <c r="C392" s="137" t="s">
        <v>321</v>
      </c>
      <c r="D392" s="138">
        <v>9994</v>
      </c>
      <c r="E392" s="138">
        <v>9994</v>
      </c>
      <c r="F392" s="274">
        <v>0</v>
      </c>
    </row>
    <row r="393" spans="1:6" ht="15.6" customHeight="1" thickBot="1" x14ac:dyDescent="0.3">
      <c r="A393" s="131">
        <v>6221</v>
      </c>
      <c r="B393" s="132">
        <v>5331</v>
      </c>
      <c r="C393" s="133" t="s">
        <v>347</v>
      </c>
      <c r="D393" s="134">
        <v>10000</v>
      </c>
      <c r="E393" s="134">
        <v>10000</v>
      </c>
      <c r="F393" s="277">
        <v>0</v>
      </c>
    </row>
    <row r="394" spans="1:6" ht="15.75" customHeight="1" thickBot="1" x14ac:dyDescent="0.3">
      <c r="A394" s="139">
        <v>6221</v>
      </c>
      <c r="B394" s="522" t="s">
        <v>394</v>
      </c>
      <c r="C394" s="522"/>
      <c r="D394" s="140">
        <f>SUM(D392:D393)</f>
        <v>19994</v>
      </c>
      <c r="E394" s="140">
        <f>SUM(E392:E393)</f>
        <v>19994</v>
      </c>
      <c r="F394" s="154">
        <f>SUM(F392:F393)</f>
        <v>0</v>
      </c>
    </row>
    <row r="395" spans="1:6" ht="15.6" customHeight="1" x14ac:dyDescent="0.25">
      <c r="A395" s="135">
        <v>6223</v>
      </c>
      <c r="B395" s="136">
        <v>5139</v>
      </c>
      <c r="C395" s="137" t="s">
        <v>312</v>
      </c>
      <c r="D395" s="138">
        <v>305</v>
      </c>
      <c r="E395" s="138">
        <v>305</v>
      </c>
      <c r="F395" s="274">
        <v>10000</v>
      </c>
    </row>
    <row r="396" spans="1:6" ht="15.6" customHeight="1" x14ac:dyDescent="0.25">
      <c r="A396" s="127">
        <v>6223</v>
      </c>
      <c r="B396" s="128">
        <v>5169</v>
      </c>
      <c r="C396" s="129" t="s">
        <v>314</v>
      </c>
      <c r="D396" s="130">
        <v>0</v>
      </c>
      <c r="E396" s="130">
        <v>0</v>
      </c>
      <c r="F396" s="275">
        <v>100000</v>
      </c>
    </row>
    <row r="397" spans="1:6" ht="15.6" customHeight="1" x14ac:dyDescent="0.25">
      <c r="A397" s="127">
        <v>6223</v>
      </c>
      <c r="B397" s="128">
        <v>5175</v>
      </c>
      <c r="C397" s="129" t="s">
        <v>320</v>
      </c>
      <c r="D397" s="130">
        <v>0</v>
      </c>
      <c r="E397" s="130">
        <v>0</v>
      </c>
      <c r="F397" s="275">
        <v>50000</v>
      </c>
    </row>
    <row r="398" spans="1:6" ht="15.6" customHeight="1" thickBot="1" x14ac:dyDescent="0.3">
      <c r="A398" s="131">
        <v>6223</v>
      </c>
      <c r="B398" s="132">
        <v>5194</v>
      </c>
      <c r="C398" s="133" t="s">
        <v>321</v>
      </c>
      <c r="D398" s="134">
        <v>6723</v>
      </c>
      <c r="E398" s="134">
        <v>6723</v>
      </c>
      <c r="F398" s="277">
        <v>40000</v>
      </c>
    </row>
    <row r="399" spans="1:6" ht="15.75" customHeight="1" thickBot="1" x14ac:dyDescent="0.3">
      <c r="A399" s="139">
        <v>6223</v>
      </c>
      <c r="B399" s="522" t="s">
        <v>395</v>
      </c>
      <c r="C399" s="522"/>
      <c r="D399" s="140">
        <f>SUM(D395:D398)</f>
        <v>7028</v>
      </c>
      <c r="E399" s="140">
        <f>SUM(E395:E398)</f>
        <v>7028</v>
      </c>
      <c r="F399" s="154">
        <f>SUM(F395:F398)</f>
        <v>200000</v>
      </c>
    </row>
    <row r="400" spans="1:6" ht="15.6" customHeight="1" x14ac:dyDescent="0.25">
      <c r="A400" s="135">
        <v>6310</v>
      </c>
      <c r="B400" s="283">
        <v>5141</v>
      </c>
      <c r="C400" s="137" t="s">
        <v>911</v>
      </c>
      <c r="D400" s="138">
        <v>295000</v>
      </c>
      <c r="E400" s="138">
        <v>293869.34000000003</v>
      </c>
      <c r="F400" s="274">
        <v>400000</v>
      </c>
    </row>
    <row r="401" spans="1:6" ht="15.6" customHeight="1" x14ac:dyDescent="0.25">
      <c r="A401" s="127">
        <v>6310</v>
      </c>
      <c r="B401" s="279">
        <v>5149</v>
      </c>
      <c r="C401" s="129" t="s">
        <v>396</v>
      </c>
      <c r="D401" s="130">
        <v>10.32</v>
      </c>
      <c r="E401" s="130">
        <v>10.32</v>
      </c>
      <c r="F401" s="275">
        <v>0</v>
      </c>
    </row>
    <row r="402" spans="1:6" ht="15.6" customHeight="1" thickBot="1" x14ac:dyDescent="0.3">
      <c r="A402" s="131">
        <v>6310</v>
      </c>
      <c r="B402" s="454">
        <v>5163</v>
      </c>
      <c r="C402" s="133" t="s">
        <v>912</v>
      </c>
      <c r="D402" s="134">
        <v>56800</v>
      </c>
      <c r="E402" s="134">
        <v>56534.2</v>
      </c>
      <c r="F402" s="277">
        <v>100000</v>
      </c>
    </row>
    <row r="403" spans="1:6" ht="15.75" customHeight="1" thickBot="1" x14ac:dyDescent="0.3">
      <c r="A403" s="139">
        <v>6310</v>
      </c>
      <c r="B403" s="522" t="s">
        <v>32</v>
      </c>
      <c r="C403" s="522"/>
      <c r="D403" s="140">
        <f>SUM(D400:D402)</f>
        <v>351810.32</v>
      </c>
      <c r="E403" s="140">
        <f t="shared" ref="E403:F403" si="35">SUM(E400:E402)</f>
        <v>350413.86000000004</v>
      </c>
      <c r="F403" s="154">
        <f t="shared" si="35"/>
        <v>500000</v>
      </c>
    </row>
    <row r="404" spans="1:6" ht="15.75" customHeight="1" thickBot="1" x14ac:dyDescent="0.3">
      <c r="A404" s="141">
        <v>6320</v>
      </c>
      <c r="B404" s="142">
        <v>5163</v>
      </c>
      <c r="C404" s="143" t="s">
        <v>384</v>
      </c>
      <c r="D404" s="144">
        <v>273500</v>
      </c>
      <c r="E404" s="144">
        <v>273482.96000000002</v>
      </c>
      <c r="F404" s="308">
        <v>275000</v>
      </c>
    </row>
    <row r="405" spans="1:6" ht="15.75" customHeight="1" thickBot="1" x14ac:dyDescent="0.3">
      <c r="A405" s="139">
        <v>6320</v>
      </c>
      <c r="B405" s="522" t="s">
        <v>397</v>
      </c>
      <c r="C405" s="522"/>
      <c r="D405" s="140">
        <f>SUM(D404)</f>
        <v>273500</v>
      </c>
      <c r="E405" s="140">
        <f t="shared" ref="E405:F405" si="36">SUM(E404)</f>
        <v>273482.96000000002</v>
      </c>
      <c r="F405" s="154">
        <f t="shared" si="36"/>
        <v>275000</v>
      </c>
    </row>
    <row r="406" spans="1:6" ht="15.6" customHeight="1" x14ac:dyDescent="0.25">
      <c r="A406" s="135">
        <v>6330</v>
      </c>
      <c r="B406" s="136">
        <v>5342</v>
      </c>
      <c r="C406" s="137" t="s">
        <v>398</v>
      </c>
      <c r="D406" s="138">
        <v>200000</v>
      </c>
      <c r="E406" s="138">
        <v>200000</v>
      </c>
      <c r="F406" s="274">
        <v>200000</v>
      </c>
    </row>
    <row r="407" spans="1:6" ht="15.6" customHeight="1" thickBot="1" x14ac:dyDescent="0.3">
      <c r="A407" s="131">
        <v>6330</v>
      </c>
      <c r="B407" s="132">
        <v>5345</v>
      </c>
      <c r="C407" s="133" t="s">
        <v>399</v>
      </c>
      <c r="D407" s="134">
        <v>10000000</v>
      </c>
      <c r="E407" s="134">
        <v>10000000</v>
      </c>
      <c r="F407" s="277">
        <v>5000000</v>
      </c>
    </row>
    <row r="408" spans="1:6" ht="15.75" customHeight="1" thickBot="1" x14ac:dyDescent="0.3">
      <c r="A408" s="139">
        <v>6330</v>
      </c>
      <c r="B408" s="522" t="s">
        <v>34</v>
      </c>
      <c r="C408" s="522"/>
      <c r="D408" s="140">
        <f>SUM(D406:D407)</f>
        <v>10200000</v>
      </c>
      <c r="E408" s="140">
        <f t="shared" ref="E408:F408" si="37">SUM(E406:E407)</f>
        <v>10200000</v>
      </c>
      <c r="F408" s="154">
        <f t="shared" si="37"/>
        <v>5200000</v>
      </c>
    </row>
    <row r="409" spans="1:6" ht="15.6" customHeight="1" x14ac:dyDescent="0.25">
      <c r="A409" s="135">
        <v>6399</v>
      </c>
      <c r="B409" s="136">
        <v>5362</v>
      </c>
      <c r="C409" s="137" t="s">
        <v>372</v>
      </c>
      <c r="D409" s="138">
        <v>1467000</v>
      </c>
      <c r="E409" s="138">
        <v>1466432</v>
      </c>
      <c r="F409" s="274">
        <v>2000000</v>
      </c>
    </row>
    <row r="410" spans="1:6" ht="15.6" customHeight="1" thickBot="1" x14ac:dyDescent="0.3">
      <c r="A410" s="131">
        <v>6399</v>
      </c>
      <c r="B410" s="132">
        <v>5365</v>
      </c>
      <c r="C410" s="133" t="s">
        <v>337</v>
      </c>
      <c r="D410" s="134">
        <v>2409010</v>
      </c>
      <c r="E410" s="134">
        <v>2409010</v>
      </c>
      <c r="F410" s="277">
        <v>0</v>
      </c>
    </row>
    <row r="411" spans="1:6" ht="15.75" customHeight="1" thickBot="1" x14ac:dyDescent="0.3">
      <c r="A411" s="139">
        <v>6399</v>
      </c>
      <c r="B411" s="522" t="s">
        <v>400</v>
      </c>
      <c r="C411" s="522"/>
      <c r="D411" s="140">
        <f>SUM(D409:D410)</f>
        <v>3876010</v>
      </c>
      <c r="E411" s="140">
        <f t="shared" ref="E411:F411" si="38">SUM(E409:E410)</f>
        <v>3875442</v>
      </c>
      <c r="F411" s="154">
        <f t="shared" si="38"/>
        <v>2000000</v>
      </c>
    </row>
    <row r="412" spans="1:6" ht="24.75" customHeight="1" thickBot="1" x14ac:dyDescent="0.3">
      <c r="A412" s="141">
        <v>6402</v>
      </c>
      <c r="B412" s="142">
        <v>5364</v>
      </c>
      <c r="C412" s="143" t="s">
        <v>401</v>
      </c>
      <c r="D412" s="144">
        <v>42603.7</v>
      </c>
      <c r="E412" s="144">
        <v>42603.7</v>
      </c>
      <c r="F412" s="310">
        <v>86627.46</v>
      </c>
    </row>
    <row r="413" spans="1:6" ht="15.75" customHeight="1" thickBot="1" x14ac:dyDescent="0.3">
      <c r="A413" s="139">
        <v>6402</v>
      </c>
      <c r="B413" s="522" t="s">
        <v>402</v>
      </c>
      <c r="C413" s="522"/>
      <c r="D413" s="140">
        <f>SUM(D412)</f>
        <v>42603.7</v>
      </c>
      <c r="E413" s="140">
        <f t="shared" ref="E413:F413" si="39">SUM(E412)</f>
        <v>42603.7</v>
      </c>
      <c r="F413" s="154">
        <f t="shared" si="39"/>
        <v>86627.46</v>
      </c>
    </row>
    <row r="414" spans="1:6" ht="15.6" customHeight="1" x14ac:dyDescent="0.25">
      <c r="A414" s="135">
        <v>6409</v>
      </c>
      <c r="B414" s="136">
        <v>5909</v>
      </c>
      <c r="C414" s="137" t="s">
        <v>339</v>
      </c>
      <c r="D414" s="138">
        <v>7986</v>
      </c>
      <c r="E414" s="138">
        <v>7986</v>
      </c>
      <c r="F414" s="274">
        <v>1315956.1599999999</v>
      </c>
    </row>
    <row r="415" spans="1:6" ht="15.6" customHeight="1" thickBot="1" x14ac:dyDescent="0.3">
      <c r="A415" s="287">
        <v>6409</v>
      </c>
      <c r="B415" s="288">
        <v>6909</v>
      </c>
      <c r="C415" s="289" t="s">
        <v>403</v>
      </c>
      <c r="D415" s="290">
        <v>0</v>
      </c>
      <c r="E415" s="290">
        <v>0</v>
      </c>
      <c r="F415" s="291">
        <v>4735954.38</v>
      </c>
    </row>
    <row r="416" spans="1:6" ht="15.75" customHeight="1" thickBot="1" x14ac:dyDescent="0.3">
      <c r="A416" s="139">
        <v>6409</v>
      </c>
      <c r="B416" s="522" t="s">
        <v>404</v>
      </c>
      <c r="C416" s="522"/>
      <c r="D416" s="140">
        <f>SUM(D414:D415)</f>
        <v>7986</v>
      </c>
      <c r="E416" s="140">
        <f t="shared" ref="E416:F416" si="40">SUM(E414:E415)</f>
        <v>7986</v>
      </c>
      <c r="F416" s="154">
        <f t="shared" si="40"/>
        <v>6051910.54</v>
      </c>
    </row>
    <row r="417" spans="1:6" ht="15.75" customHeight="1" thickBot="1" x14ac:dyDescent="0.3">
      <c r="A417" s="523" t="s">
        <v>46</v>
      </c>
      <c r="B417" s="524"/>
      <c r="C417" s="524"/>
      <c r="D417" s="311">
        <f>SUM(D416,D413,D411,D408,D405,D403,D399,D394,D391,D352,D341,D331,D326,D321,D298,D294,D291,D286,D273,D271,D266,D264,D256,D254,D251,D223,D221,D219,D212,D207,D194,D179,D164,D156,D143,D137,D134,D130,D112,D87,D84,D80,D76,D74,D54,D36,D33,D30,D22,D10,D89)</f>
        <v>96496919.179999992</v>
      </c>
      <c r="E417" s="311">
        <f>SUM(E416,E413,E411,E408,E405,E403,E399,E394,E391,E352,E341,E331,E326,E321,E298,E294,E291,E286,E273,E271,E266,E264,E256,E254,E251,E223,E221,E219,E212,E207,E194,E179,E164,E156,E143,E137,E134,E130,E112,E87,E84,E80,E76,E74,E54,E36,E33,E30,E22,E10,E89)</f>
        <v>94157436.590000018</v>
      </c>
      <c r="F417" s="260">
        <f>SUM(F416,F413,F411,F408,F405,F403,F399,F394,F391,F352,F341,F331,F326,F321,F298,F294,F291,F286,F273,F271,F266,F264,F256,F254,F251,F223,F221,F219,F212,F207,F194,F179,F164,F156,F143,F137,F134,F130,F112,F87,F84,F80,F76,F74,F54,F36,F33,F30,F22,F10,F89)</f>
        <v>100000000</v>
      </c>
    </row>
    <row r="418" spans="1:6" ht="12" customHeight="1" x14ac:dyDescent="0.25">
      <c r="A418" s="119"/>
      <c r="B418" s="119"/>
      <c r="C418" s="119"/>
      <c r="D418" s="119"/>
      <c r="E418" s="119"/>
      <c r="F418" s="273"/>
    </row>
    <row r="419" spans="1:6" ht="18.75" customHeight="1" thickBot="1" x14ac:dyDescent="0.3">
      <c r="A419" s="525" t="s">
        <v>98</v>
      </c>
      <c r="B419" s="525"/>
      <c r="C419" s="525"/>
      <c r="D419" s="525"/>
      <c r="E419" s="525"/>
      <c r="F419" s="525"/>
    </row>
    <row r="420" spans="1:6" ht="24.75" thickBot="1" x14ac:dyDescent="0.3">
      <c r="A420" s="157" t="s">
        <v>1</v>
      </c>
      <c r="B420" s="158" t="s">
        <v>2</v>
      </c>
      <c r="C420" s="159" t="s">
        <v>3</v>
      </c>
      <c r="D420" s="312" t="s">
        <v>251</v>
      </c>
      <c r="E420" s="312" t="s">
        <v>252</v>
      </c>
      <c r="F420" s="313" t="s">
        <v>218</v>
      </c>
    </row>
    <row r="421" spans="1:6" ht="15.75" thickBot="1" x14ac:dyDescent="0.3">
      <c r="A421" s="314" t="s">
        <v>4</v>
      </c>
      <c r="B421" s="163" t="s">
        <v>135</v>
      </c>
      <c r="C421" s="164" t="s">
        <v>913</v>
      </c>
      <c r="D421" s="230">
        <v>1563150.6</v>
      </c>
      <c r="E421" s="230">
        <v>1563150.6</v>
      </c>
      <c r="F421" s="231">
        <v>1488941.22</v>
      </c>
    </row>
    <row r="422" spans="1:6" ht="15.75" thickBot="1" x14ac:dyDescent="0.3">
      <c r="A422" s="315" t="s">
        <v>131</v>
      </c>
      <c r="B422" s="316"/>
      <c r="C422" s="316"/>
      <c r="D422" s="317">
        <f>SUM(D421)</f>
        <v>1563150.6</v>
      </c>
      <c r="E422" s="317">
        <f>SUM(E421)</f>
        <v>1563150.6</v>
      </c>
      <c r="F422" s="318">
        <f>SUM(F421)</f>
        <v>1488941.22</v>
      </c>
    </row>
    <row r="423" spans="1:6" ht="5.25" customHeight="1" thickBot="1" x14ac:dyDescent="0.3">
      <c r="A423" s="319"/>
      <c r="B423" s="319"/>
      <c r="C423" s="319"/>
      <c r="D423" s="320"/>
      <c r="E423" s="320"/>
      <c r="F423" s="321"/>
    </row>
    <row r="424" spans="1:6" ht="18.75" customHeight="1" thickBot="1" x14ac:dyDescent="0.3">
      <c r="A424" s="469" t="s">
        <v>137</v>
      </c>
      <c r="B424" s="469"/>
      <c r="C424" s="469"/>
      <c r="D424" s="178"/>
      <c r="E424" s="470">
        <f>SUM(F417+F422)</f>
        <v>101488941.22</v>
      </c>
      <c r="F424" s="470"/>
    </row>
    <row r="425" spans="1:6" ht="4.5" customHeight="1" x14ac:dyDescent="0.25">
      <c r="A425" s="322"/>
      <c r="B425" s="322"/>
      <c r="C425" s="322"/>
      <c r="D425" s="323"/>
      <c r="E425" s="323"/>
      <c r="F425" s="324"/>
    </row>
    <row r="426" spans="1:6" x14ac:dyDescent="0.25">
      <c r="A426" s="471" t="s">
        <v>100</v>
      </c>
      <c r="B426" s="471"/>
      <c r="C426" s="471"/>
      <c r="D426" s="471"/>
      <c r="E426" s="180"/>
      <c r="F426" s="324"/>
    </row>
  </sheetData>
  <mergeCells count="58">
    <mergeCell ref="B33:C33"/>
    <mergeCell ref="B36:C36"/>
    <mergeCell ref="A1:E1"/>
    <mergeCell ref="A2:E2"/>
    <mergeCell ref="B10:C10"/>
    <mergeCell ref="B22:C22"/>
    <mergeCell ref="B30:C30"/>
    <mergeCell ref="B54:C54"/>
    <mergeCell ref="B74:C74"/>
    <mergeCell ref="B76:C76"/>
    <mergeCell ref="B80:C80"/>
    <mergeCell ref="B84:C84"/>
    <mergeCell ref="B87:C87"/>
    <mergeCell ref="B89:C89"/>
    <mergeCell ref="B112:C112"/>
    <mergeCell ref="B130:C130"/>
    <mergeCell ref="B134:C134"/>
    <mergeCell ref="B137:C137"/>
    <mergeCell ref="B143:C143"/>
    <mergeCell ref="B156:C156"/>
    <mergeCell ref="B164:C164"/>
    <mergeCell ref="B179:C179"/>
    <mergeCell ref="B194:C194"/>
    <mergeCell ref="B207:C207"/>
    <mergeCell ref="B212:C212"/>
    <mergeCell ref="B219:C219"/>
    <mergeCell ref="B221:C221"/>
    <mergeCell ref="B223:C223"/>
    <mergeCell ref="B251:C251"/>
    <mergeCell ref="B254:C254"/>
    <mergeCell ref="B256:C256"/>
    <mergeCell ref="B264:C264"/>
    <mergeCell ref="B266:C266"/>
    <mergeCell ref="B271:C271"/>
    <mergeCell ref="B273:C273"/>
    <mergeCell ref="B286:C286"/>
    <mergeCell ref="B291:C291"/>
    <mergeCell ref="B294:C294"/>
    <mergeCell ref="B298:C298"/>
    <mergeCell ref="B321:C321"/>
    <mergeCell ref="B326:C326"/>
    <mergeCell ref="B331:C331"/>
    <mergeCell ref="B341:C341"/>
    <mergeCell ref="B352:C352"/>
    <mergeCell ref="B391:C391"/>
    <mergeCell ref="B394:C394"/>
    <mergeCell ref="B399:C399"/>
    <mergeCell ref="B403:C403"/>
    <mergeCell ref="B405:C405"/>
    <mergeCell ref="B408:C408"/>
    <mergeCell ref="B411:C411"/>
    <mergeCell ref="B413:C413"/>
    <mergeCell ref="A426:D426"/>
    <mergeCell ref="B416:C416"/>
    <mergeCell ref="A417:C417"/>
    <mergeCell ref="A419:F419"/>
    <mergeCell ref="A424:C424"/>
    <mergeCell ref="E424:F424"/>
  </mergeCells>
  <pageMargins left="0" right="0" top="1.1811023622047245" bottom="0.78740157480314965" header="0.39370078740157483" footer="0.59055118110236227"/>
  <pageSetup paperSize="9" fitToWidth="0" fitToHeight="0" orientation="portrait" r:id="rId1"/>
  <headerFooter>
    <oddHeader>&amp;L&amp;"-,Tučné"&amp;14MĚSTO Štíty&amp;"-,Obyčejné"
&amp;"-,Tučné"&amp;8IČO: 00303453
DIČ: CZ00303453&amp;C&amp;"-,Tučné"&amp;14ROZPOČET SCHVÁLENÝ
VÝDAJE - rozpis rozpočtu č. 1&amp;RRok 2023</oddHeader>
    <oddFooter>&amp;C&amp;A&amp;R&amp;P /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66"/>
  <sheetViews>
    <sheetView topLeftCell="A512" zoomScale="160" zoomScaleNormal="160" workbookViewId="0">
      <selection activeCell="A616" sqref="A615:XFD616"/>
    </sheetView>
  </sheetViews>
  <sheetFormatPr defaultRowHeight="15" x14ac:dyDescent="0.25"/>
  <cols>
    <col min="1" max="1" width="3.7109375" style="235" customWidth="1"/>
    <col min="2" max="2" width="6.7109375" style="235" customWidth="1"/>
    <col min="3" max="3" width="5.7109375" style="235" customWidth="1"/>
    <col min="4" max="4" width="84.140625" style="235" customWidth="1"/>
  </cols>
  <sheetData>
    <row r="1" spans="1:4" ht="20.25" x14ac:dyDescent="0.25">
      <c r="A1" s="325" t="s">
        <v>406</v>
      </c>
      <c r="B1" s="326"/>
      <c r="C1" s="326"/>
      <c r="D1" s="326"/>
    </row>
    <row r="2" spans="1:4" s="1" customFormat="1" ht="18.75" x14ac:dyDescent="0.25">
      <c r="A2" s="357"/>
      <c r="B2" s="357"/>
      <c r="C2" s="357"/>
      <c r="D2" s="357"/>
    </row>
    <row r="3" spans="1:4" s="1" customFormat="1" ht="21" customHeight="1" x14ac:dyDescent="0.25">
      <c r="A3" s="533" t="s">
        <v>407</v>
      </c>
      <c r="B3" s="533"/>
      <c r="C3" s="327"/>
      <c r="D3" s="328" t="s">
        <v>408</v>
      </c>
    </row>
    <row r="4" spans="1:4" ht="10.5" customHeight="1" x14ac:dyDescent="0.25">
      <c r="A4" s="329"/>
      <c r="B4" s="329"/>
      <c r="C4" s="327"/>
      <c r="D4" s="327"/>
    </row>
    <row r="5" spans="1:4" ht="16.5" x14ac:dyDescent="0.25">
      <c r="A5" s="329"/>
      <c r="B5" s="329"/>
      <c r="C5" s="327"/>
      <c r="D5" s="329" t="s">
        <v>409</v>
      </c>
    </row>
    <row r="6" spans="1:4" ht="16.5" x14ac:dyDescent="0.25">
      <c r="A6" s="329"/>
      <c r="B6" s="329"/>
      <c r="C6" s="327"/>
      <c r="D6" s="327"/>
    </row>
    <row r="7" spans="1:4" ht="16.5" x14ac:dyDescent="0.25">
      <c r="A7" s="329"/>
      <c r="B7" s="329"/>
      <c r="C7" s="327"/>
      <c r="D7" s="327"/>
    </row>
    <row r="8" spans="1:4" ht="15" customHeight="1" x14ac:dyDescent="0.25">
      <c r="A8" s="534" t="s">
        <v>410</v>
      </c>
      <c r="B8" s="534"/>
      <c r="C8" s="534"/>
      <c r="D8" s="534"/>
    </row>
    <row r="9" spans="1:4" ht="15" customHeight="1" x14ac:dyDescent="0.25">
      <c r="A9" s="534"/>
      <c r="B9" s="534"/>
      <c r="C9" s="534"/>
      <c r="D9" s="534"/>
    </row>
    <row r="10" spans="1:4" ht="15" customHeight="1" x14ac:dyDescent="0.25">
      <c r="A10" s="534"/>
      <c r="B10" s="534"/>
      <c r="C10" s="534"/>
      <c r="D10" s="534"/>
    </row>
    <row r="11" spans="1:4" ht="15.75" x14ac:dyDescent="0.25">
      <c r="A11" s="330"/>
      <c r="B11" s="330"/>
      <c r="C11" s="330"/>
      <c r="D11" s="330"/>
    </row>
    <row r="12" spans="1:4" ht="15.75" x14ac:dyDescent="0.25">
      <c r="A12" s="5" t="s">
        <v>411</v>
      </c>
      <c r="B12" s="6"/>
      <c r="C12" s="7"/>
      <c r="D12" s="7"/>
    </row>
    <row r="13" spans="1:4" ht="15.75" customHeight="1" x14ac:dyDescent="0.25">
      <c r="A13" s="5"/>
      <c r="B13" s="331">
        <v>611</v>
      </c>
      <c r="C13" s="535" t="s">
        <v>412</v>
      </c>
      <c r="D13" s="535"/>
    </row>
    <row r="14" spans="1:4" ht="9.9499999999999993" customHeight="1" x14ac:dyDescent="0.25">
      <c r="A14" s="5"/>
      <c r="B14" s="331"/>
      <c r="C14" s="332" t="s">
        <v>413</v>
      </c>
      <c r="D14" s="332"/>
    </row>
    <row r="15" spans="1:4" s="3" customFormat="1" ht="14.1" customHeight="1" x14ac:dyDescent="0.25">
      <c r="A15" s="448"/>
      <c r="B15" s="449"/>
      <c r="C15" s="450" t="s">
        <v>414</v>
      </c>
      <c r="D15" s="451" t="s">
        <v>802</v>
      </c>
    </row>
    <row r="16" spans="1:4" s="3" customFormat="1" ht="14.1" customHeight="1" x14ac:dyDescent="0.25">
      <c r="A16" s="448"/>
      <c r="B16" s="452"/>
      <c r="C16" s="450" t="s">
        <v>414</v>
      </c>
      <c r="D16" s="333" t="s">
        <v>803</v>
      </c>
    </row>
    <row r="17" spans="1:4" s="4" customFormat="1" ht="14.1" customHeight="1" x14ac:dyDescent="0.25">
      <c r="A17" s="8"/>
      <c r="B17" s="331">
        <v>612</v>
      </c>
      <c r="C17" s="536" t="s">
        <v>804</v>
      </c>
      <c r="D17" s="536"/>
    </row>
    <row r="18" spans="1:4" s="4" customFormat="1" ht="9.9499999999999993" customHeight="1" x14ac:dyDescent="0.15">
      <c r="A18" s="5"/>
      <c r="B18" s="331"/>
      <c r="C18" s="332" t="s">
        <v>413</v>
      </c>
      <c r="D18" s="332"/>
    </row>
    <row r="19" spans="1:4" s="10" customFormat="1" ht="12.95" customHeight="1" x14ac:dyDescent="0.25">
      <c r="A19" s="335"/>
      <c r="B19" s="336"/>
      <c r="C19" s="337" t="s">
        <v>414</v>
      </c>
      <c r="D19" s="537" t="s">
        <v>805</v>
      </c>
    </row>
    <row r="20" spans="1:4" s="10" customFormat="1" ht="12.95" customHeight="1" x14ac:dyDescent="0.25">
      <c r="A20" s="335"/>
      <c r="B20" s="336"/>
      <c r="C20" s="337"/>
      <c r="D20" s="537"/>
    </row>
    <row r="21" spans="1:4" s="10" customFormat="1" ht="12.95" customHeight="1" x14ac:dyDescent="0.25">
      <c r="A21" s="335"/>
      <c r="B21" s="336"/>
      <c r="C21" s="337" t="s">
        <v>414</v>
      </c>
      <c r="D21" s="537" t="s">
        <v>806</v>
      </c>
    </row>
    <row r="22" spans="1:4" s="10" customFormat="1" ht="12.95" customHeight="1" x14ac:dyDescent="0.25">
      <c r="A22" s="335"/>
      <c r="B22" s="336"/>
      <c r="C22" s="337"/>
      <c r="D22" s="537"/>
    </row>
    <row r="23" spans="1:4" s="10" customFormat="1" ht="12.95" customHeight="1" x14ac:dyDescent="0.25">
      <c r="A23" s="335"/>
      <c r="B23" s="336"/>
      <c r="C23" s="337" t="s">
        <v>414</v>
      </c>
      <c r="D23" s="537" t="s">
        <v>807</v>
      </c>
    </row>
    <row r="24" spans="1:4" s="10" customFormat="1" ht="12.95" customHeight="1" x14ac:dyDescent="0.25">
      <c r="A24" s="335"/>
      <c r="B24" s="336"/>
      <c r="C24" s="337"/>
      <c r="D24" s="537"/>
    </row>
    <row r="25" spans="1:4" s="10" customFormat="1" ht="12.95" customHeight="1" x14ac:dyDescent="0.25">
      <c r="A25" s="335"/>
      <c r="B25" s="336"/>
      <c r="C25" s="337" t="s">
        <v>414</v>
      </c>
      <c r="D25" s="333" t="s">
        <v>808</v>
      </c>
    </row>
    <row r="26" spans="1:4" s="10" customFormat="1" ht="12.95" customHeight="1" x14ac:dyDescent="0.25">
      <c r="A26" s="335"/>
      <c r="B26" s="338"/>
      <c r="C26" s="337" t="s">
        <v>414</v>
      </c>
      <c r="D26" s="333" t="s">
        <v>809</v>
      </c>
    </row>
    <row r="27" spans="1:4" s="2" customFormat="1" ht="22.5" customHeight="1" x14ac:dyDescent="0.25">
      <c r="A27" s="335"/>
      <c r="B27" s="338"/>
      <c r="C27" s="337" t="s">
        <v>414</v>
      </c>
      <c r="D27" s="333" t="s">
        <v>415</v>
      </c>
    </row>
    <row r="28" spans="1:4" s="10" customFormat="1" ht="22.5" customHeight="1" x14ac:dyDescent="0.25">
      <c r="A28" s="339"/>
      <c r="B28" s="340"/>
      <c r="C28" s="341"/>
      <c r="D28" s="453"/>
    </row>
    <row r="29" spans="1:4" s="10" customFormat="1" ht="27.95" customHeight="1" x14ac:dyDescent="0.25">
      <c r="A29" s="339"/>
      <c r="B29" s="340"/>
      <c r="C29" s="341"/>
      <c r="D29" s="453"/>
    </row>
    <row r="30" spans="1:4" s="10" customFormat="1" ht="20.100000000000001" customHeight="1" x14ac:dyDescent="0.25">
      <c r="A30" s="342" t="s">
        <v>65</v>
      </c>
      <c r="B30" s="343"/>
      <c r="C30" s="344"/>
      <c r="D30" s="344"/>
    </row>
    <row r="31" spans="1:4" s="13" customFormat="1" ht="15" customHeight="1" x14ac:dyDescent="0.25">
      <c r="A31" s="345" t="s">
        <v>55</v>
      </c>
      <c r="B31" s="346" t="s">
        <v>416</v>
      </c>
      <c r="C31" s="532" t="s">
        <v>66</v>
      </c>
      <c r="D31" s="532"/>
    </row>
    <row r="32" spans="1:4" s="10" customFormat="1" ht="15" customHeight="1" x14ac:dyDescent="0.25">
      <c r="A32" s="345"/>
      <c r="B32" s="347" t="s">
        <v>417</v>
      </c>
      <c r="C32" s="348">
        <v>5138</v>
      </c>
      <c r="D32" s="349" t="s">
        <v>810</v>
      </c>
    </row>
    <row r="33" spans="1:4" s="10" customFormat="1" ht="15" customHeight="1" x14ac:dyDescent="0.25">
      <c r="A33" s="345"/>
      <c r="B33" s="347" t="s">
        <v>417</v>
      </c>
      <c r="C33" s="348">
        <v>5139</v>
      </c>
      <c r="D33" s="350" t="s">
        <v>811</v>
      </c>
    </row>
    <row r="34" spans="1:4" s="10" customFormat="1" ht="15" customHeight="1" x14ac:dyDescent="0.25">
      <c r="A34" s="345"/>
      <c r="B34" s="347" t="s">
        <v>417</v>
      </c>
      <c r="C34" s="348">
        <v>5156</v>
      </c>
      <c r="D34" s="350" t="s">
        <v>313</v>
      </c>
    </row>
    <row r="35" spans="1:4" s="10" customFormat="1" ht="27.95" customHeight="1" x14ac:dyDescent="0.25">
      <c r="A35" s="345"/>
      <c r="B35" s="347" t="s">
        <v>417</v>
      </c>
      <c r="C35" s="348">
        <v>5169</v>
      </c>
      <c r="D35" s="350" t="s">
        <v>812</v>
      </c>
    </row>
    <row r="36" spans="1:4" s="10" customFormat="1" ht="27.95" customHeight="1" x14ac:dyDescent="0.25">
      <c r="A36" s="345"/>
      <c r="B36" s="347" t="s">
        <v>417</v>
      </c>
      <c r="C36" s="348">
        <v>5169</v>
      </c>
      <c r="D36" s="350" t="s">
        <v>813</v>
      </c>
    </row>
    <row r="37" spans="1:4" s="10" customFormat="1" ht="15" customHeight="1" x14ac:dyDescent="0.25">
      <c r="A37" s="345"/>
      <c r="B37" s="347" t="s">
        <v>417</v>
      </c>
      <c r="C37" s="348">
        <v>5169</v>
      </c>
      <c r="D37" s="350" t="s">
        <v>814</v>
      </c>
    </row>
    <row r="38" spans="1:4" s="10" customFormat="1" x14ac:dyDescent="0.25">
      <c r="A38" s="8"/>
      <c r="B38" s="351" t="s">
        <v>418</v>
      </c>
      <c r="C38" s="352">
        <v>5171</v>
      </c>
      <c r="D38" s="349" t="s">
        <v>815</v>
      </c>
    </row>
    <row r="39" spans="1:4" s="10" customFormat="1" ht="15" customHeight="1" x14ac:dyDescent="0.25">
      <c r="A39" s="8"/>
      <c r="B39" s="351" t="s">
        <v>418</v>
      </c>
      <c r="C39" s="352">
        <v>5225</v>
      </c>
      <c r="D39" s="349" t="s">
        <v>816</v>
      </c>
    </row>
    <row r="40" spans="1:4" s="10" customFormat="1" x14ac:dyDescent="0.25">
      <c r="A40" s="353"/>
      <c r="B40" s="354"/>
      <c r="C40" s="355"/>
      <c r="D40" s="356"/>
    </row>
    <row r="41" spans="1:4" s="10" customFormat="1" x14ac:dyDescent="0.25">
      <c r="A41" s="353"/>
      <c r="B41" s="354"/>
      <c r="C41" s="355"/>
      <c r="D41" s="356"/>
    </row>
    <row r="42" spans="1:4" s="10" customFormat="1" x14ac:dyDescent="0.25">
      <c r="A42" s="353"/>
      <c r="B42" s="354"/>
      <c r="C42" s="355"/>
      <c r="D42" s="356"/>
    </row>
    <row r="43" spans="1:4" s="10" customFormat="1" ht="15" customHeight="1" x14ac:dyDescent="0.25">
      <c r="A43" s="353"/>
      <c r="B43" s="354"/>
      <c r="C43" s="355"/>
      <c r="D43" s="356"/>
    </row>
    <row r="44" spans="1:4" s="10" customFormat="1" x14ac:dyDescent="0.25">
      <c r="A44" s="353"/>
      <c r="B44" s="354"/>
      <c r="C44" s="355"/>
      <c r="D44" s="356"/>
    </row>
    <row r="45" spans="1:4" ht="15" customHeight="1" x14ac:dyDescent="0.25">
      <c r="A45" s="353"/>
      <c r="B45" s="354"/>
      <c r="C45" s="355"/>
      <c r="D45" s="356"/>
    </row>
    <row r="46" spans="1:4" ht="15" customHeight="1" x14ac:dyDescent="0.25">
      <c r="A46" s="353"/>
      <c r="B46" s="354"/>
      <c r="C46" s="355"/>
      <c r="D46" s="356"/>
    </row>
    <row r="47" spans="1:4" ht="20.25" x14ac:dyDescent="0.25">
      <c r="A47" s="325" t="s">
        <v>406</v>
      </c>
      <c r="B47" s="326"/>
      <c r="C47" s="326"/>
      <c r="D47" s="326"/>
    </row>
    <row r="48" spans="1:4" s="1" customFormat="1" ht="18" customHeight="1" x14ac:dyDescent="0.25">
      <c r="A48" s="72"/>
      <c r="B48" s="71"/>
      <c r="C48" s="73"/>
      <c r="D48" s="73"/>
    </row>
    <row r="49" spans="1:4" s="1" customFormat="1" ht="20.100000000000001" customHeight="1" x14ac:dyDescent="0.25">
      <c r="A49" s="529" t="s">
        <v>199</v>
      </c>
      <c r="B49" s="529"/>
      <c r="C49" s="529"/>
      <c r="D49" s="529"/>
    </row>
    <row r="50" spans="1:4" s="10" customFormat="1" x14ac:dyDescent="0.25">
      <c r="A50" s="353"/>
      <c r="B50" s="354"/>
      <c r="C50" s="355"/>
      <c r="D50" s="356"/>
    </row>
    <row r="51" spans="1:4" s="10" customFormat="1" ht="15.75" x14ac:dyDescent="0.25">
      <c r="A51" s="5" t="s">
        <v>67</v>
      </c>
      <c r="B51" s="6"/>
      <c r="C51" s="7"/>
      <c r="D51" s="7"/>
    </row>
    <row r="52" spans="1:4" s="10" customFormat="1" ht="15" customHeight="1" x14ac:dyDescent="0.25">
      <c r="A52" s="8" t="s">
        <v>55</v>
      </c>
      <c r="B52" s="12" t="s">
        <v>419</v>
      </c>
      <c r="C52" s="528" t="s">
        <v>68</v>
      </c>
      <c r="D52" s="528"/>
    </row>
    <row r="53" spans="1:4" s="2" customFormat="1" ht="25.5" customHeight="1" x14ac:dyDescent="0.25">
      <c r="A53" s="345"/>
      <c r="B53" s="347" t="s">
        <v>417</v>
      </c>
      <c r="C53" s="348">
        <v>5138</v>
      </c>
      <c r="D53" s="350" t="s">
        <v>420</v>
      </c>
    </row>
    <row r="54" spans="1:4" s="10" customFormat="1" ht="15" customHeight="1" x14ac:dyDescent="0.25">
      <c r="A54" s="345"/>
      <c r="B54" s="347" t="s">
        <v>417</v>
      </c>
      <c r="C54" s="348">
        <v>5139</v>
      </c>
      <c r="D54" s="350" t="s">
        <v>421</v>
      </c>
    </row>
    <row r="55" spans="1:4" s="10" customFormat="1" ht="25.5" customHeight="1" x14ac:dyDescent="0.25">
      <c r="A55" s="345"/>
      <c r="B55" s="347" t="s">
        <v>417</v>
      </c>
      <c r="C55" s="348">
        <v>5139</v>
      </c>
      <c r="D55" s="350" t="s">
        <v>817</v>
      </c>
    </row>
    <row r="56" spans="1:4" s="10" customFormat="1" ht="15" customHeight="1" x14ac:dyDescent="0.25">
      <c r="A56" s="345"/>
      <c r="B56" s="347" t="s">
        <v>417</v>
      </c>
      <c r="C56" s="348">
        <v>5161</v>
      </c>
      <c r="D56" s="350" t="s">
        <v>818</v>
      </c>
    </row>
    <row r="57" spans="1:4" s="10" customFormat="1" ht="15" customHeight="1" x14ac:dyDescent="0.25">
      <c r="A57" s="345"/>
      <c r="B57" s="347" t="s">
        <v>417</v>
      </c>
      <c r="C57" s="348">
        <v>5162</v>
      </c>
      <c r="D57" s="350" t="s">
        <v>819</v>
      </c>
    </row>
    <row r="58" spans="1:4" s="10" customFormat="1" ht="15" customHeight="1" x14ac:dyDescent="0.25">
      <c r="A58" s="345"/>
      <c r="B58" s="347" t="s">
        <v>417</v>
      </c>
      <c r="C58" s="348">
        <v>5167</v>
      </c>
      <c r="D58" s="350" t="s">
        <v>820</v>
      </c>
    </row>
    <row r="59" spans="1:4" s="10" customFormat="1" ht="15" customHeight="1" x14ac:dyDescent="0.25">
      <c r="A59" s="345"/>
      <c r="B59" s="347" t="s">
        <v>417</v>
      </c>
      <c r="C59" s="348">
        <v>5169</v>
      </c>
      <c r="D59" s="350" t="s">
        <v>821</v>
      </c>
    </row>
    <row r="60" spans="1:4" s="10" customFormat="1" ht="15" customHeight="1" x14ac:dyDescent="0.25">
      <c r="A60" s="345"/>
      <c r="B60" s="347" t="s">
        <v>417</v>
      </c>
      <c r="C60" s="348">
        <v>5171</v>
      </c>
      <c r="D60" s="350" t="s">
        <v>822</v>
      </c>
    </row>
    <row r="61" spans="1:4" s="10" customFormat="1" x14ac:dyDescent="0.25">
      <c r="A61" s="8"/>
      <c r="B61" s="347" t="s">
        <v>417</v>
      </c>
      <c r="C61" s="348">
        <v>5173</v>
      </c>
      <c r="D61" s="350" t="s">
        <v>823</v>
      </c>
    </row>
    <row r="62" spans="1:4" s="10" customFormat="1" ht="15" customHeight="1" x14ac:dyDescent="0.25">
      <c r="A62" s="8"/>
      <c r="B62" s="347" t="s">
        <v>417</v>
      </c>
      <c r="C62" s="348">
        <v>5175</v>
      </c>
      <c r="D62" s="350" t="s">
        <v>824</v>
      </c>
    </row>
    <row r="63" spans="1:4" s="2" customFormat="1" ht="15" customHeight="1" x14ac:dyDescent="0.25">
      <c r="A63" s="8"/>
      <c r="B63" s="347" t="s">
        <v>417</v>
      </c>
      <c r="C63" s="348">
        <v>5194</v>
      </c>
      <c r="D63" s="350" t="s">
        <v>422</v>
      </c>
    </row>
    <row r="64" spans="1:4" s="2" customFormat="1" ht="25.5" customHeight="1" x14ac:dyDescent="0.25">
      <c r="A64" s="8"/>
      <c r="B64" s="351" t="s">
        <v>57</v>
      </c>
      <c r="C64" s="352">
        <v>5229</v>
      </c>
      <c r="D64" s="349" t="s">
        <v>423</v>
      </c>
    </row>
    <row r="65" spans="1:4" s="10" customFormat="1" ht="15" customHeight="1" x14ac:dyDescent="0.25">
      <c r="A65" s="353"/>
      <c r="B65" s="354"/>
      <c r="C65" s="355"/>
      <c r="D65" s="334"/>
    </row>
    <row r="66" spans="1:4" s="10" customFormat="1" ht="15" customHeight="1" x14ac:dyDescent="0.25">
      <c r="A66" s="353"/>
      <c r="B66" s="354"/>
      <c r="C66" s="355"/>
      <c r="D66" s="358"/>
    </row>
    <row r="67" spans="1:4" s="10" customFormat="1" ht="20.100000000000001" customHeight="1" x14ac:dyDescent="0.25">
      <c r="A67" s="5" t="s">
        <v>104</v>
      </c>
      <c r="B67" s="359"/>
      <c r="C67" s="360"/>
      <c r="D67" s="360"/>
    </row>
    <row r="68" spans="1:4" s="10" customFormat="1" ht="15" customHeight="1" x14ac:dyDescent="0.25">
      <c r="A68" s="8" t="s">
        <v>55</v>
      </c>
      <c r="B68" s="12" t="s">
        <v>424</v>
      </c>
      <c r="C68" s="528" t="s">
        <v>825</v>
      </c>
      <c r="D68" s="528"/>
    </row>
    <row r="69" spans="1:4" s="2" customFormat="1" ht="15" customHeight="1" x14ac:dyDescent="0.25">
      <c r="A69" s="8"/>
      <c r="B69" s="351" t="s">
        <v>57</v>
      </c>
      <c r="C69" s="352">
        <v>5122</v>
      </c>
      <c r="D69" s="361" t="s">
        <v>826</v>
      </c>
    </row>
    <row r="70" spans="1:4" s="10" customFormat="1" ht="25.5" customHeight="1" x14ac:dyDescent="0.25">
      <c r="A70" s="8"/>
      <c r="B70" s="351" t="s">
        <v>57</v>
      </c>
      <c r="C70" s="352">
        <v>5139</v>
      </c>
      <c r="D70" s="349" t="s">
        <v>827</v>
      </c>
    </row>
    <row r="71" spans="1:4" s="2" customFormat="1" ht="15" customHeight="1" x14ac:dyDescent="0.25">
      <c r="A71" s="8"/>
      <c r="B71" s="351" t="s">
        <v>57</v>
      </c>
      <c r="C71" s="352">
        <v>5156</v>
      </c>
      <c r="D71" s="349" t="s">
        <v>425</v>
      </c>
    </row>
    <row r="72" spans="1:4" s="2" customFormat="1" ht="15" customHeight="1" x14ac:dyDescent="0.25">
      <c r="A72" s="8"/>
      <c r="B72" s="351" t="s">
        <v>57</v>
      </c>
      <c r="C72" s="352">
        <v>5164</v>
      </c>
      <c r="D72" s="349" t="s">
        <v>426</v>
      </c>
    </row>
    <row r="73" spans="1:4" s="10" customFormat="1" ht="25.5" customHeight="1" x14ac:dyDescent="0.25">
      <c r="A73" s="8"/>
      <c r="B73" s="351" t="s">
        <v>57</v>
      </c>
      <c r="C73" s="352">
        <v>5169</v>
      </c>
      <c r="D73" s="349" t="s">
        <v>427</v>
      </c>
    </row>
    <row r="74" spans="1:4" s="10" customFormat="1" ht="15" customHeight="1" x14ac:dyDescent="0.25">
      <c r="A74" s="8"/>
      <c r="B74" s="351" t="s">
        <v>418</v>
      </c>
      <c r="C74" s="352">
        <v>5171</v>
      </c>
      <c r="D74" s="349" t="s">
        <v>828</v>
      </c>
    </row>
    <row r="75" spans="1:4" s="10" customFormat="1" ht="15" customHeight="1" x14ac:dyDescent="0.25">
      <c r="A75" s="8"/>
      <c r="B75" s="351" t="s">
        <v>418</v>
      </c>
      <c r="C75" s="352">
        <v>6121</v>
      </c>
      <c r="D75" s="361" t="s">
        <v>829</v>
      </c>
    </row>
    <row r="76" spans="1:4" s="10" customFormat="1" ht="15" customHeight="1" x14ac:dyDescent="0.25">
      <c r="A76" s="353"/>
      <c r="B76" s="354"/>
      <c r="C76" s="355"/>
      <c r="D76" s="362"/>
    </row>
    <row r="77" spans="1:4" s="10" customFormat="1" ht="15" customHeight="1" x14ac:dyDescent="0.25">
      <c r="A77" s="8" t="s">
        <v>55</v>
      </c>
      <c r="B77" s="12" t="s">
        <v>431</v>
      </c>
      <c r="C77" s="528" t="s">
        <v>831</v>
      </c>
      <c r="D77" s="528"/>
    </row>
    <row r="78" spans="1:4" s="10" customFormat="1" ht="15" customHeight="1" x14ac:dyDescent="0.25">
      <c r="A78" s="8"/>
      <c r="B78" s="351" t="s">
        <v>418</v>
      </c>
      <c r="C78" s="352">
        <v>5363</v>
      </c>
      <c r="D78" s="349" t="s">
        <v>897</v>
      </c>
    </row>
    <row r="79" spans="1:4" s="10" customFormat="1" ht="15" customHeight="1" x14ac:dyDescent="0.25">
      <c r="A79" s="8"/>
      <c r="B79" s="351" t="s">
        <v>57</v>
      </c>
      <c r="C79" s="352">
        <v>6121</v>
      </c>
      <c r="D79" s="361" t="s">
        <v>832</v>
      </c>
    </row>
    <row r="80" spans="1:4" s="10" customFormat="1" ht="15" customHeight="1" x14ac:dyDescent="0.25">
      <c r="A80" s="353"/>
      <c r="B80" s="354"/>
      <c r="C80" s="355"/>
      <c r="D80" s="362"/>
    </row>
    <row r="81" spans="1:4" s="10" customFormat="1" ht="15" customHeight="1" x14ac:dyDescent="0.25">
      <c r="A81" s="8" t="s">
        <v>55</v>
      </c>
      <c r="B81" s="12" t="s">
        <v>428</v>
      </c>
      <c r="C81" s="528" t="s">
        <v>830</v>
      </c>
      <c r="D81" s="528"/>
    </row>
    <row r="82" spans="1:4" s="2" customFormat="1" ht="15" customHeight="1" x14ac:dyDescent="0.25">
      <c r="A82" s="353"/>
      <c r="B82" s="347" t="s">
        <v>417</v>
      </c>
      <c r="C82" s="348">
        <v>5323</v>
      </c>
      <c r="D82" s="349" t="s">
        <v>429</v>
      </c>
    </row>
    <row r="83" spans="1:4" s="2" customFormat="1" ht="25.5" customHeight="1" x14ac:dyDescent="0.25">
      <c r="A83" s="345"/>
      <c r="B83" s="347" t="s">
        <v>417</v>
      </c>
      <c r="C83" s="348">
        <v>5323</v>
      </c>
      <c r="D83" s="350" t="s">
        <v>430</v>
      </c>
    </row>
    <row r="84" spans="1:4" s="10" customFormat="1" ht="15" customHeight="1" x14ac:dyDescent="0.25">
      <c r="A84" s="345"/>
      <c r="B84" s="347"/>
      <c r="C84" s="348"/>
      <c r="D84" s="350"/>
    </row>
    <row r="87" spans="1:4" s="10" customFormat="1" ht="15" customHeight="1" x14ac:dyDescent="0.25">
      <c r="A87" s="353"/>
      <c r="B87" s="354"/>
      <c r="C87" s="355"/>
      <c r="D87" s="355"/>
    </row>
    <row r="88" spans="1:4" s="2" customFormat="1" x14ac:dyDescent="0.25">
      <c r="A88" s="353"/>
      <c r="B88" s="354"/>
      <c r="C88" s="355"/>
      <c r="D88" s="355"/>
    </row>
    <row r="89" spans="1:4" s="2" customFormat="1" x14ac:dyDescent="0.25">
      <c r="A89" s="353"/>
      <c r="B89" s="354"/>
      <c r="C89" s="355"/>
      <c r="D89" s="355"/>
    </row>
    <row r="90" spans="1:4" s="10" customFormat="1" ht="20.25" x14ac:dyDescent="0.25">
      <c r="A90" s="325" t="s">
        <v>406</v>
      </c>
      <c r="B90" s="326"/>
      <c r="C90" s="326"/>
      <c r="D90" s="326"/>
    </row>
    <row r="91" spans="1:4" s="10" customFormat="1" ht="18" customHeight="1" x14ac:dyDescent="0.25">
      <c r="A91" s="72"/>
      <c r="B91" s="71"/>
      <c r="C91" s="73"/>
      <c r="D91" s="73"/>
    </row>
    <row r="92" spans="1:4" s="10" customFormat="1" ht="20.100000000000001" customHeight="1" x14ac:dyDescent="0.25">
      <c r="A92" s="529" t="s">
        <v>199</v>
      </c>
      <c r="B92" s="529"/>
      <c r="C92" s="529"/>
      <c r="D92" s="529"/>
    </row>
    <row r="93" spans="1:4" s="10" customFormat="1" ht="9.9499999999999993" customHeight="1" x14ac:dyDescent="0.25">
      <c r="A93" s="357"/>
      <c r="B93" s="357"/>
      <c r="C93" s="357"/>
      <c r="D93" s="357"/>
    </row>
    <row r="94" spans="1:4" ht="15.75" customHeight="1" x14ac:dyDescent="0.25">
      <c r="A94" s="363" t="s">
        <v>70</v>
      </c>
      <c r="B94" s="364"/>
      <c r="C94" s="365"/>
      <c r="D94" s="365"/>
    </row>
    <row r="95" spans="1:4" ht="15" customHeight="1" x14ac:dyDescent="0.25">
      <c r="A95" s="345" t="s">
        <v>55</v>
      </c>
      <c r="B95" s="346" t="s">
        <v>432</v>
      </c>
      <c r="C95" s="532" t="s">
        <v>71</v>
      </c>
      <c r="D95" s="532"/>
    </row>
    <row r="96" spans="1:4" s="9" customFormat="1" ht="14.1" customHeight="1" x14ac:dyDescent="0.25">
      <c r="A96" s="345"/>
      <c r="B96" s="347" t="s">
        <v>417</v>
      </c>
      <c r="C96" s="348">
        <v>5011</v>
      </c>
      <c r="D96" s="350" t="s">
        <v>433</v>
      </c>
    </row>
    <row r="97" spans="1:4" s="9" customFormat="1" ht="14.1" customHeight="1" x14ac:dyDescent="0.25">
      <c r="A97" s="345"/>
      <c r="B97" s="347" t="s">
        <v>417</v>
      </c>
      <c r="C97" s="348">
        <v>5031</v>
      </c>
      <c r="D97" s="350" t="s">
        <v>833</v>
      </c>
    </row>
    <row r="98" spans="1:4" s="9" customFormat="1" ht="14.1" customHeight="1" x14ac:dyDescent="0.25">
      <c r="A98" s="345"/>
      <c r="B98" s="347" t="s">
        <v>417</v>
      </c>
      <c r="C98" s="348">
        <v>5032</v>
      </c>
      <c r="D98" s="350" t="s">
        <v>834</v>
      </c>
    </row>
    <row r="99" spans="1:4" s="9" customFormat="1" ht="14.1" customHeight="1" x14ac:dyDescent="0.25">
      <c r="A99" s="8"/>
      <c r="B99" s="351" t="s">
        <v>57</v>
      </c>
      <c r="C99" s="352">
        <v>5137</v>
      </c>
      <c r="D99" s="349" t="s">
        <v>835</v>
      </c>
    </row>
    <row r="100" spans="1:4" ht="14.1" customHeight="1" x14ac:dyDescent="0.25">
      <c r="A100" s="8"/>
      <c r="B100" s="351" t="s">
        <v>418</v>
      </c>
      <c r="C100" s="352">
        <v>5139</v>
      </c>
      <c r="D100" s="349" t="s">
        <v>434</v>
      </c>
    </row>
    <row r="101" spans="1:4" s="9" customFormat="1" ht="14.1" customHeight="1" x14ac:dyDescent="0.25">
      <c r="A101" s="8"/>
      <c r="B101" s="351" t="s">
        <v>418</v>
      </c>
      <c r="C101" s="352">
        <v>5154</v>
      </c>
      <c r="D101" s="349" t="s">
        <v>836</v>
      </c>
    </row>
    <row r="102" spans="1:4" s="9" customFormat="1" ht="14.1" customHeight="1" x14ac:dyDescent="0.25">
      <c r="A102" s="8"/>
      <c r="B102" s="351" t="s">
        <v>418</v>
      </c>
      <c r="C102" s="352">
        <v>5156</v>
      </c>
      <c r="D102" s="349" t="s">
        <v>837</v>
      </c>
    </row>
    <row r="103" spans="1:4" s="2" customFormat="1" ht="14.1" customHeight="1" x14ac:dyDescent="0.25">
      <c r="A103" s="8"/>
      <c r="B103" s="351" t="s">
        <v>418</v>
      </c>
      <c r="C103" s="352">
        <v>5164</v>
      </c>
      <c r="D103" s="349" t="s">
        <v>838</v>
      </c>
    </row>
    <row r="104" spans="1:4" s="10" customFormat="1" ht="14.1" customHeight="1" x14ac:dyDescent="0.25">
      <c r="A104" s="8"/>
      <c r="B104" s="351" t="s">
        <v>418</v>
      </c>
      <c r="C104" s="352">
        <v>5166</v>
      </c>
      <c r="D104" s="349" t="s">
        <v>839</v>
      </c>
    </row>
    <row r="105" spans="1:4" s="10" customFormat="1" ht="14.1" customHeight="1" x14ac:dyDescent="0.25">
      <c r="A105" s="8"/>
      <c r="B105" s="351" t="s">
        <v>418</v>
      </c>
      <c r="C105" s="352">
        <v>5167</v>
      </c>
      <c r="D105" s="349" t="s">
        <v>840</v>
      </c>
    </row>
    <row r="106" spans="1:4" s="10" customFormat="1" ht="27.95" customHeight="1" x14ac:dyDescent="0.25">
      <c r="A106" s="8"/>
      <c r="B106" s="351" t="s">
        <v>418</v>
      </c>
      <c r="C106" s="352">
        <v>5168</v>
      </c>
      <c r="D106" s="349" t="s">
        <v>841</v>
      </c>
    </row>
    <row r="107" spans="1:4" s="10" customFormat="1" ht="15" customHeight="1" x14ac:dyDescent="0.25">
      <c r="A107" s="8"/>
      <c r="B107" s="347" t="s">
        <v>417</v>
      </c>
      <c r="C107" s="348">
        <v>5169</v>
      </c>
      <c r="D107" s="349" t="s">
        <v>842</v>
      </c>
    </row>
    <row r="108" spans="1:4" s="10" customFormat="1" ht="15" customHeight="1" x14ac:dyDescent="0.25">
      <c r="A108" s="8"/>
      <c r="B108" s="351" t="s">
        <v>418</v>
      </c>
      <c r="C108" s="352">
        <v>5171</v>
      </c>
      <c r="D108" s="349" t="s">
        <v>843</v>
      </c>
    </row>
    <row r="109" spans="1:4" s="9" customFormat="1" ht="25.5" customHeight="1" x14ac:dyDescent="0.25">
      <c r="A109" s="8"/>
      <c r="B109" s="351" t="s">
        <v>418</v>
      </c>
      <c r="C109" s="352">
        <v>5365</v>
      </c>
      <c r="D109" s="349" t="s">
        <v>844</v>
      </c>
    </row>
    <row r="110" spans="1:4" s="10" customFormat="1" ht="15" customHeight="1" x14ac:dyDescent="0.25">
      <c r="A110" s="8"/>
      <c r="B110" s="351" t="s">
        <v>57</v>
      </c>
      <c r="C110" s="352">
        <v>5901</v>
      </c>
      <c r="D110" s="349" t="s">
        <v>845</v>
      </c>
    </row>
    <row r="111" spans="1:4" s="2" customFormat="1" ht="15" customHeight="1" x14ac:dyDescent="0.25">
      <c r="A111" s="8"/>
      <c r="B111" s="351" t="s">
        <v>57</v>
      </c>
      <c r="C111" s="352">
        <v>5909</v>
      </c>
      <c r="D111" s="349" t="s">
        <v>435</v>
      </c>
    </row>
    <row r="112" spans="1:4" s="9" customFormat="1" ht="15" customHeight="1" x14ac:dyDescent="0.25">
      <c r="A112" s="8"/>
      <c r="B112" s="351" t="s">
        <v>57</v>
      </c>
      <c r="C112" s="352">
        <v>6121</v>
      </c>
      <c r="D112" s="361" t="s">
        <v>846</v>
      </c>
    </row>
    <row r="113" spans="1:4" s="9" customFormat="1" ht="9.9499999999999993" customHeight="1" x14ac:dyDescent="0.25">
      <c r="A113" s="353"/>
      <c r="B113" s="354"/>
      <c r="C113" s="355"/>
      <c r="D113" s="362"/>
    </row>
    <row r="114" spans="1:4" s="2" customFormat="1" ht="15" customHeight="1" x14ac:dyDescent="0.25">
      <c r="A114" s="8" t="s">
        <v>55</v>
      </c>
      <c r="B114" s="12" t="s">
        <v>436</v>
      </c>
      <c r="C114" s="528" t="s">
        <v>437</v>
      </c>
      <c r="D114" s="528"/>
    </row>
    <row r="115" spans="1:4" s="2" customFormat="1" ht="14.1" customHeight="1" x14ac:dyDescent="0.25">
      <c r="A115" s="8"/>
      <c r="B115" s="351" t="s">
        <v>418</v>
      </c>
      <c r="C115" s="352">
        <v>5011</v>
      </c>
      <c r="D115" s="349" t="s">
        <v>438</v>
      </c>
    </row>
    <row r="116" spans="1:4" s="10" customFormat="1" ht="14.1" customHeight="1" x14ac:dyDescent="0.25">
      <c r="A116" s="8"/>
      <c r="B116" s="351" t="s">
        <v>418</v>
      </c>
      <c r="C116" s="352">
        <v>5031</v>
      </c>
      <c r="D116" s="349" t="s">
        <v>439</v>
      </c>
    </row>
    <row r="117" spans="1:4" s="10" customFormat="1" ht="14.1" customHeight="1" x14ac:dyDescent="0.25">
      <c r="A117" s="8"/>
      <c r="B117" s="351" t="s">
        <v>418</v>
      </c>
      <c r="C117" s="352">
        <v>5032</v>
      </c>
      <c r="D117" s="349" t="s">
        <v>847</v>
      </c>
    </row>
    <row r="118" spans="1:4" s="2" customFormat="1" ht="14.1" customHeight="1" x14ac:dyDescent="0.25">
      <c r="A118" s="8"/>
      <c r="B118" s="351" t="s">
        <v>418</v>
      </c>
      <c r="C118" s="352">
        <v>5132</v>
      </c>
      <c r="D118" s="350" t="s">
        <v>848</v>
      </c>
    </row>
    <row r="119" spans="1:4" s="10" customFormat="1" ht="14.1" customHeight="1" x14ac:dyDescent="0.25">
      <c r="A119" s="8"/>
      <c r="B119" s="351" t="s">
        <v>418</v>
      </c>
      <c r="C119" s="352">
        <v>5137</v>
      </c>
      <c r="D119" s="349" t="s">
        <v>849</v>
      </c>
    </row>
    <row r="120" spans="1:4" s="10" customFormat="1" ht="14.1" customHeight="1" x14ac:dyDescent="0.25">
      <c r="A120" s="8"/>
      <c r="B120" s="351" t="s">
        <v>418</v>
      </c>
      <c r="C120" s="352">
        <v>5139</v>
      </c>
      <c r="D120" s="349" t="s">
        <v>850</v>
      </c>
    </row>
    <row r="121" spans="1:4" s="2" customFormat="1" ht="14.1" customHeight="1" x14ac:dyDescent="0.25">
      <c r="A121" s="8"/>
      <c r="B121" s="351" t="s">
        <v>418</v>
      </c>
      <c r="C121" s="352">
        <v>5151</v>
      </c>
      <c r="D121" s="349" t="s">
        <v>440</v>
      </c>
    </row>
    <row r="122" spans="1:4" s="2" customFormat="1" ht="25.5" customHeight="1" x14ac:dyDescent="0.25">
      <c r="A122" s="8"/>
      <c r="B122" s="351" t="s">
        <v>418</v>
      </c>
      <c r="C122" s="352">
        <v>5154</v>
      </c>
      <c r="D122" s="349" t="s">
        <v>441</v>
      </c>
    </row>
    <row r="123" spans="1:4" s="10" customFormat="1" ht="14.1" customHeight="1" x14ac:dyDescent="0.25">
      <c r="A123" s="8"/>
      <c r="B123" s="366" t="s">
        <v>58</v>
      </c>
      <c r="C123" s="367">
        <v>5155</v>
      </c>
      <c r="D123" s="349" t="s">
        <v>442</v>
      </c>
    </row>
    <row r="124" spans="1:4" s="10" customFormat="1" ht="14.1" customHeight="1" x14ac:dyDescent="0.25">
      <c r="A124" s="8"/>
      <c r="B124" s="351" t="s">
        <v>418</v>
      </c>
      <c r="C124" s="352">
        <v>5156</v>
      </c>
      <c r="D124" s="349" t="s">
        <v>851</v>
      </c>
    </row>
    <row r="125" spans="1:4" s="10" customFormat="1" ht="14.1" customHeight="1" x14ac:dyDescent="0.25">
      <c r="A125" s="368"/>
      <c r="B125" s="351" t="s">
        <v>418</v>
      </c>
      <c r="C125" s="352">
        <v>5162</v>
      </c>
      <c r="D125" s="349" t="s">
        <v>852</v>
      </c>
    </row>
    <row r="126" spans="1:4" s="10" customFormat="1" ht="14.1" customHeight="1" x14ac:dyDescent="0.25">
      <c r="A126" s="368"/>
      <c r="B126" s="351" t="s">
        <v>418</v>
      </c>
      <c r="C126" s="352">
        <v>5164</v>
      </c>
      <c r="D126" s="349" t="s">
        <v>853</v>
      </c>
    </row>
    <row r="127" spans="1:4" s="10" customFormat="1" ht="14.1" customHeight="1" x14ac:dyDescent="0.25">
      <c r="A127" s="8"/>
      <c r="B127" s="351" t="s">
        <v>418</v>
      </c>
      <c r="C127" s="352">
        <v>5166</v>
      </c>
      <c r="D127" s="349" t="s">
        <v>854</v>
      </c>
    </row>
    <row r="128" spans="1:4" ht="14.1" customHeight="1" x14ac:dyDescent="0.25">
      <c r="A128" s="8"/>
      <c r="B128" s="351" t="s">
        <v>418</v>
      </c>
      <c r="C128" s="352">
        <v>5167</v>
      </c>
      <c r="D128" s="349" t="s">
        <v>443</v>
      </c>
    </row>
    <row r="129" spans="1:4" ht="14.1" customHeight="1" x14ac:dyDescent="0.25">
      <c r="A129" s="8"/>
      <c r="B129" s="351" t="s">
        <v>418</v>
      </c>
      <c r="C129" s="352">
        <v>5168</v>
      </c>
      <c r="D129" s="349" t="s">
        <v>444</v>
      </c>
    </row>
    <row r="130" spans="1:4" s="1" customFormat="1" ht="14.1" customHeight="1" x14ac:dyDescent="0.25">
      <c r="A130" s="8"/>
      <c r="B130" s="351" t="s">
        <v>418</v>
      </c>
      <c r="C130" s="352">
        <v>5169</v>
      </c>
      <c r="D130" s="349" t="s">
        <v>445</v>
      </c>
    </row>
    <row r="131" spans="1:4" s="1" customFormat="1" ht="14.1" customHeight="1" x14ac:dyDescent="0.25">
      <c r="A131" s="8"/>
      <c r="B131" s="351" t="s">
        <v>418</v>
      </c>
      <c r="C131" s="352">
        <v>5171</v>
      </c>
      <c r="D131" s="349" t="s">
        <v>446</v>
      </c>
    </row>
    <row r="132" spans="1:4" s="10" customFormat="1" ht="14.1" customHeight="1" x14ac:dyDescent="0.25">
      <c r="A132" s="8"/>
      <c r="B132" s="351" t="s">
        <v>418</v>
      </c>
      <c r="C132" s="352">
        <v>5901</v>
      </c>
      <c r="D132" s="349" t="s">
        <v>447</v>
      </c>
    </row>
    <row r="133" spans="1:4" s="10" customFormat="1" ht="14.1" customHeight="1" x14ac:dyDescent="0.25">
      <c r="A133" s="8"/>
      <c r="B133" s="351" t="s">
        <v>418</v>
      </c>
      <c r="C133" s="352">
        <v>6122</v>
      </c>
      <c r="D133" s="361" t="s">
        <v>855</v>
      </c>
    </row>
    <row r="134" spans="1:4" s="10" customFormat="1" ht="9.9499999999999993" customHeight="1" x14ac:dyDescent="0.25">
      <c r="A134" s="8"/>
      <c r="B134" s="351"/>
      <c r="C134" s="352"/>
      <c r="D134" s="361"/>
    </row>
    <row r="135" spans="1:4" s="10" customFormat="1" ht="15" customHeight="1" x14ac:dyDescent="0.25">
      <c r="A135" s="369" t="s">
        <v>55</v>
      </c>
      <c r="B135" s="370" t="s">
        <v>448</v>
      </c>
      <c r="C135" s="531" t="s">
        <v>856</v>
      </c>
      <c r="D135" s="531"/>
    </row>
    <row r="136" spans="1:4" s="2" customFormat="1" ht="15" customHeight="1" x14ac:dyDescent="0.25">
      <c r="A136" s="345"/>
      <c r="B136" s="366" t="s">
        <v>58</v>
      </c>
      <c r="C136" s="367">
        <v>5139</v>
      </c>
      <c r="D136" s="371" t="s">
        <v>857</v>
      </c>
    </row>
    <row r="137" spans="1:4" s="10" customFormat="1" ht="15" customHeight="1" x14ac:dyDescent="0.25">
      <c r="A137" s="8"/>
      <c r="B137" s="351"/>
      <c r="C137" s="352"/>
      <c r="D137" s="361"/>
    </row>
    <row r="138" spans="1:4" s="10" customFormat="1" ht="20.25" x14ac:dyDescent="0.25">
      <c r="A138" s="325" t="s">
        <v>406</v>
      </c>
      <c r="B138" s="326"/>
      <c r="C138" s="326"/>
      <c r="D138" s="326"/>
    </row>
    <row r="139" spans="1:4" s="2" customFormat="1" ht="18" customHeight="1" x14ac:dyDescent="0.25">
      <c r="A139" s="72"/>
      <c r="B139" s="71"/>
      <c r="C139" s="73"/>
      <c r="D139" s="73"/>
    </row>
    <row r="140" spans="1:4" s="10" customFormat="1" ht="20.100000000000001" customHeight="1" x14ac:dyDescent="0.25">
      <c r="A140" s="529" t="s">
        <v>196</v>
      </c>
      <c r="B140" s="529"/>
      <c r="C140" s="529"/>
      <c r="D140" s="529"/>
    </row>
    <row r="141" spans="1:4" s="10" customFormat="1" ht="9.9499999999999993" customHeight="1" x14ac:dyDescent="0.25">
      <c r="A141" s="353"/>
      <c r="B141" s="354"/>
      <c r="C141" s="355"/>
      <c r="D141" s="362"/>
    </row>
    <row r="142" spans="1:4" s="10" customFormat="1" ht="15.75" customHeight="1" x14ac:dyDescent="0.25">
      <c r="A142" s="5" t="s">
        <v>449</v>
      </c>
      <c r="B142" s="6"/>
      <c r="C142" s="7"/>
      <c r="D142" s="7"/>
    </row>
    <row r="143" spans="1:4" s="2" customFormat="1" ht="15" customHeight="1" x14ac:dyDescent="0.25">
      <c r="A143" s="8" t="s">
        <v>55</v>
      </c>
      <c r="B143" s="12" t="s">
        <v>450</v>
      </c>
      <c r="C143" s="528" t="s">
        <v>451</v>
      </c>
      <c r="D143" s="528"/>
    </row>
    <row r="144" spans="1:4" s="10" customFormat="1" ht="15" customHeight="1" x14ac:dyDescent="0.25">
      <c r="A144" s="345"/>
      <c r="B144" s="351" t="s">
        <v>418</v>
      </c>
      <c r="C144" s="352">
        <v>5139</v>
      </c>
      <c r="D144" s="349" t="s">
        <v>858</v>
      </c>
    </row>
    <row r="145" spans="1:4" s="10" customFormat="1" ht="15" customHeight="1" x14ac:dyDescent="0.25">
      <c r="A145" s="345"/>
      <c r="B145" s="351" t="s">
        <v>418</v>
      </c>
      <c r="C145" s="352">
        <v>5169</v>
      </c>
      <c r="D145" s="349" t="s">
        <v>859</v>
      </c>
    </row>
    <row r="146" spans="1:4" s="10" customFormat="1" ht="15" customHeight="1" x14ac:dyDescent="0.25">
      <c r="A146" s="345"/>
      <c r="B146" s="351" t="s">
        <v>418</v>
      </c>
      <c r="C146" s="352">
        <v>5171</v>
      </c>
      <c r="D146" s="349" t="s">
        <v>860</v>
      </c>
    </row>
    <row r="147" spans="1:4" s="2" customFormat="1" ht="9.9499999999999993" customHeight="1" x14ac:dyDescent="0.25">
      <c r="A147" s="372"/>
      <c r="B147" s="373"/>
      <c r="C147" s="374"/>
      <c r="D147" s="374"/>
    </row>
    <row r="148" spans="1:4" s="10" customFormat="1" ht="15" customHeight="1" x14ac:dyDescent="0.25">
      <c r="A148" s="8" t="s">
        <v>55</v>
      </c>
      <c r="B148" s="12" t="s">
        <v>452</v>
      </c>
      <c r="C148" s="528" t="s">
        <v>861</v>
      </c>
      <c r="D148" s="528"/>
    </row>
    <row r="149" spans="1:4" s="10" customFormat="1" ht="15" customHeight="1" x14ac:dyDescent="0.25">
      <c r="A149" s="345"/>
      <c r="B149" s="351" t="s">
        <v>418</v>
      </c>
      <c r="C149" s="352">
        <v>5139</v>
      </c>
      <c r="D149" s="349" t="s">
        <v>862</v>
      </c>
    </row>
    <row r="150" spans="1:4" s="10" customFormat="1" ht="15" customHeight="1" x14ac:dyDescent="0.25">
      <c r="A150" s="345"/>
      <c r="B150" s="351" t="s">
        <v>418</v>
      </c>
      <c r="C150" s="352">
        <v>5169</v>
      </c>
      <c r="D150" s="349" t="s">
        <v>863</v>
      </c>
    </row>
    <row r="151" spans="1:4" s="10" customFormat="1" ht="15" customHeight="1" x14ac:dyDescent="0.25">
      <c r="A151" s="345"/>
      <c r="B151" s="351" t="s">
        <v>418</v>
      </c>
      <c r="C151" s="352">
        <v>5171</v>
      </c>
      <c r="D151" s="349" t="s">
        <v>864</v>
      </c>
    </row>
    <row r="152" spans="1:4" s="10" customFormat="1" ht="9.9499999999999993" customHeight="1" x14ac:dyDescent="0.25">
      <c r="A152" s="375"/>
      <c r="B152" s="376"/>
      <c r="C152" s="377"/>
      <c r="D152" s="378"/>
    </row>
    <row r="153" spans="1:4" s="10" customFormat="1" ht="15" customHeight="1" x14ac:dyDescent="0.25">
      <c r="A153" s="8" t="s">
        <v>55</v>
      </c>
      <c r="B153" s="12" t="s">
        <v>453</v>
      </c>
      <c r="C153" s="528" t="s">
        <v>865</v>
      </c>
      <c r="D153" s="528"/>
    </row>
    <row r="154" spans="1:4" s="2" customFormat="1" ht="15" customHeight="1" x14ac:dyDescent="0.25">
      <c r="A154" s="8"/>
      <c r="B154" s="351" t="s">
        <v>418</v>
      </c>
      <c r="C154" s="352">
        <v>5331</v>
      </c>
      <c r="D154" s="349" t="s">
        <v>866</v>
      </c>
    </row>
    <row r="155" spans="1:4" s="10" customFormat="1" ht="15" customHeight="1" x14ac:dyDescent="0.25">
      <c r="A155" s="8"/>
      <c r="B155" s="366" t="s">
        <v>58</v>
      </c>
      <c r="C155" s="367">
        <v>5336</v>
      </c>
      <c r="D155" s="379" t="s">
        <v>867</v>
      </c>
    </row>
    <row r="156" spans="1:4" s="10" customFormat="1" ht="9.9499999999999993" customHeight="1" x14ac:dyDescent="0.25">
      <c r="A156" s="375"/>
      <c r="B156" s="376"/>
      <c r="C156" s="377"/>
      <c r="D156" s="378"/>
    </row>
    <row r="157" spans="1:4" s="10" customFormat="1" ht="15" customHeight="1" x14ac:dyDescent="0.25">
      <c r="A157" s="8" t="s">
        <v>55</v>
      </c>
      <c r="B157" s="12" t="s">
        <v>454</v>
      </c>
      <c r="C157" s="528" t="s">
        <v>350</v>
      </c>
      <c r="D157" s="528"/>
    </row>
    <row r="158" spans="1:4" s="10" customFormat="1" x14ac:dyDescent="0.25">
      <c r="A158" s="8"/>
      <c r="B158" s="351" t="s">
        <v>418</v>
      </c>
      <c r="C158" s="352">
        <v>5221</v>
      </c>
      <c r="D158" s="349" t="s">
        <v>455</v>
      </c>
    </row>
    <row r="159" spans="1:4" s="10" customFormat="1" x14ac:dyDescent="0.25">
      <c r="A159" s="353"/>
      <c r="B159" s="354"/>
      <c r="C159" s="355"/>
      <c r="D159" s="380"/>
    </row>
    <row r="160" spans="1:4" s="10" customFormat="1" ht="15.75" x14ac:dyDescent="0.25">
      <c r="A160" s="5" t="s">
        <v>75</v>
      </c>
      <c r="B160" s="6"/>
      <c r="C160" s="7"/>
      <c r="D160" s="7"/>
    </row>
    <row r="161" spans="1:4" s="10" customFormat="1" ht="15" customHeight="1" x14ac:dyDescent="0.25">
      <c r="A161" s="8" t="s">
        <v>55</v>
      </c>
      <c r="B161" s="12" t="s">
        <v>456</v>
      </c>
      <c r="C161" s="528" t="s">
        <v>457</v>
      </c>
      <c r="D161" s="528"/>
    </row>
    <row r="162" spans="1:4" s="10" customFormat="1" ht="14.45" customHeight="1" x14ac:dyDescent="0.25">
      <c r="A162" s="8"/>
      <c r="B162" s="351" t="s">
        <v>417</v>
      </c>
      <c r="C162" s="352">
        <v>5011</v>
      </c>
      <c r="D162" s="349" t="s">
        <v>458</v>
      </c>
    </row>
    <row r="163" spans="1:4" s="10" customFormat="1" ht="14.45" customHeight="1" x14ac:dyDescent="0.25">
      <c r="A163" s="8"/>
      <c r="B163" s="351" t="s">
        <v>417</v>
      </c>
      <c r="C163" s="352">
        <v>5031</v>
      </c>
      <c r="D163" s="349" t="s">
        <v>459</v>
      </c>
    </row>
    <row r="164" spans="1:4" s="10" customFormat="1" ht="14.45" customHeight="1" x14ac:dyDescent="0.25">
      <c r="A164" s="8"/>
      <c r="B164" s="351" t="s">
        <v>417</v>
      </c>
      <c r="C164" s="352">
        <v>5032</v>
      </c>
      <c r="D164" s="349" t="s">
        <v>460</v>
      </c>
    </row>
    <row r="165" spans="1:4" s="10" customFormat="1" ht="14.45" customHeight="1" x14ac:dyDescent="0.25">
      <c r="A165" s="8"/>
      <c r="B165" s="351" t="s">
        <v>57</v>
      </c>
      <c r="C165" s="352">
        <v>5133</v>
      </c>
      <c r="D165" s="349" t="s">
        <v>461</v>
      </c>
    </row>
    <row r="166" spans="1:4" s="10" customFormat="1" ht="25.5" customHeight="1" x14ac:dyDescent="0.25">
      <c r="A166" s="8"/>
      <c r="B166" s="351" t="s">
        <v>418</v>
      </c>
      <c r="C166" s="352">
        <v>5136</v>
      </c>
      <c r="D166" s="349" t="s">
        <v>899</v>
      </c>
    </row>
    <row r="167" spans="1:4" s="10" customFormat="1" ht="14.1" customHeight="1" x14ac:dyDescent="0.25">
      <c r="A167" s="8"/>
      <c r="B167" s="351" t="s">
        <v>418</v>
      </c>
      <c r="C167" s="352">
        <v>5139</v>
      </c>
      <c r="D167" s="349" t="s">
        <v>462</v>
      </c>
    </row>
    <row r="168" spans="1:4" s="10" customFormat="1" ht="14.1" customHeight="1" x14ac:dyDescent="0.25">
      <c r="A168" s="8"/>
      <c r="B168" s="351" t="s">
        <v>418</v>
      </c>
      <c r="C168" s="352">
        <v>5151</v>
      </c>
      <c r="D168" s="349" t="s">
        <v>463</v>
      </c>
    </row>
    <row r="169" spans="1:4" ht="14.1" customHeight="1" x14ac:dyDescent="0.25">
      <c r="A169" s="8"/>
      <c r="B169" s="351" t="s">
        <v>418</v>
      </c>
      <c r="C169" s="352">
        <v>5153</v>
      </c>
      <c r="D169" s="349" t="s">
        <v>464</v>
      </c>
    </row>
    <row r="170" spans="1:4" s="1" customFormat="1" ht="14.1" customHeight="1" x14ac:dyDescent="0.25">
      <c r="A170" s="8"/>
      <c r="B170" s="351" t="s">
        <v>418</v>
      </c>
      <c r="C170" s="352">
        <v>5154</v>
      </c>
      <c r="D170" s="349" t="s">
        <v>465</v>
      </c>
    </row>
    <row r="171" spans="1:4" s="1" customFormat="1" ht="14.1" customHeight="1" x14ac:dyDescent="0.25">
      <c r="A171" s="8"/>
      <c r="B171" s="351" t="s">
        <v>418</v>
      </c>
      <c r="C171" s="352">
        <v>5161</v>
      </c>
      <c r="D171" s="349" t="s">
        <v>466</v>
      </c>
    </row>
    <row r="172" spans="1:4" s="10" customFormat="1" ht="14.1" customHeight="1" x14ac:dyDescent="0.25">
      <c r="A172" s="8"/>
      <c r="B172" s="351" t="s">
        <v>418</v>
      </c>
      <c r="C172" s="352">
        <v>5162</v>
      </c>
      <c r="D172" s="349" t="s">
        <v>467</v>
      </c>
    </row>
    <row r="173" spans="1:4" s="10" customFormat="1" ht="14.1" customHeight="1" x14ac:dyDescent="0.25">
      <c r="A173" s="8"/>
      <c r="B173" s="351" t="s">
        <v>418</v>
      </c>
      <c r="C173" s="352">
        <v>5167</v>
      </c>
      <c r="D173" s="349" t="s">
        <v>868</v>
      </c>
    </row>
    <row r="174" spans="1:4" s="10" customFormat="1" ht="14.1" customHeight="1" x14ac:dyDescent="0.25">
      <c r="A174" s="8"/>
      <c r="B174" s="351" t="s">
        <v>418</v>
      </c>
      <c r="C174" s="352">
        <v>5168</v>
      </c>
      <c r="D174" s="349" t="s">
        <v>898</v>
      </c>
    </row>
    <row r="175" spans="1:4" s="10" customFormat="1" ht="25.5" customHeight="1" x14ac:dyDescent="0.25">
      <c r="A175" s="8"/>
      <c r="B175" s="351" t="s">
        <v>418</v>
      </c>
      <c r="C175" s="352">
        <v>5169</v>
      </c>
      <c r="D175" s="349" t="s">
        <v>869</v>
      </c>
    </row>
    <row r="176" spans="1:4" s="2" customFormat="1" ht="15" customHeight="1" x14ac:dyDescent="0.25">
      <c r="A176" s="8"/>
      <c r="B176" s="351" t="s">
        <v>418</v>
      </c>
      <c r="C176" s="352">
        <v>5171</v>
      </c>
      <c r="D176" s="349" t="s">
        <v>468</v>
      </c>
    </row>
    <row r="177" spans="1:4" s="10" customFormat="1" ht="25.5" customHeight="1" x14ac:dyDescent="0.25">
      <c r="A177" s="8"/>
      <c r="B177" s="351" t="s">
        <v>418</v>
      </c>
      <c r="C177" s="352">
        <v>5172</v>
      </c>
      <c r="D177" s="350" t="s">
        <v>870</v>
      </c>
    </row>
    <row r="178" spans="1:4" s="10" customFormat="1" ht="15" customHeight="1" x14ac:dyDescent="0.25">
      <c r="A178" s="8"/>
      <c r="B178" s="351" t="s">
        <v>418</v>
      </c>
      <c r="C178" s="352">
        <v>5173</v>
      </c>
      <c r="D178" s="349" t="s">
        <v>871</v>
      </c>
    </row>
    <row r="179" spans="1:4" s="10" customFormat="1" ht="15" customHeight="1" x14ac:dyDescent="0.25">
      <c r="A179" s="8"/>
      <c r="B179" s="351" t="s">
        <v>418</v>
      </c>
      <c r="C179" s="352">
        <v>5175</v>
      </c>
      <c r="D179" s="349" t="s">
        <v>872</v>
      </c>
    </row>
    <row r="180" spans="1:4" s="10" customFormat="1" ht="15" customHeight="1" x14ac:dyDescent="0.25">
      <c r="A180" s="8"/>
      <c r="B180" s="366" t="s">
        <v>469</v>
      </c>
      <c r="C180" s="367">
        <v>5181</v>
      </c>
      <c r="D180" s="379" t="s">
        <v>873</v>
      </c>
    </row>
    <row r="181" spans="1:4" s="2" customFormat="1" ht="15" customHeight="1" x14ac:dyDescent="0.25">
      <c r="A181" s="8"/>
      <c r="B181" s="351" t="s">
        <v>418</v>
      </c>
      <c r="C181" s="352">
        <v>5194</v>
      </c>
      <c r="D181" s="349" t="s">
        <v>470</v>
      </c>
    </row>
    <row r="182" spans="1:4" s="10" customFormat="1" ht="15" customHeight="1" x14ac:dyDescent="0.25">
      <c r="A182" s="8"/>
      <c r="B182" s="351" t="s">
        <v>418</v>
      </c>
      <c r="C182" s="352">
        <v>5229</v>
      </c>
      <c r="D182" s="349" t="s">
        <v>874</v>
      </c>
    </row>
    <row r="183" spans="1:4" s="10" customFormat="1" ht="15" customHeight="1" x14ac:dyDescent="0.25">
      <c r="A183" s="8"/>
      <c r="B183" s="351" t="s">
        <v>418</v>
      </c>
      <c r="C183" s="352">
        <v>5424</v>
      </c>
      <c r="D183" s="349" t="s">
        <v>875</v>
      </c>
    </row>
    <row r="184" spans="1:4" s="10" customFormat="1" ht="15" customHeight="1" x14ac:dyDescent="0.25">
      <c r="A184" s="353"/>
      <c r="B184" s="351" t="s">
        <v>418</v>
      </c>
      <c r="C184" s="352">
        <v>5499</v>
      </c>
      <c r="D184" s="381" t="s">
        <v>876</v>
      </c>
    </row>
    <row r="185" spans="1:4" s="2" customFormat="1" ht="12.95" customHeight="1" x14ac:dyDescent="0.25">
      <c r="A185" s="102"/>
      <c r="B185" s="103"/>
      <c r="C185" s="104"/>
      <c r="D185" s="104"/>
    </row>
    <row r="186" spans="1:4" s="10" customFormat="1" ht="20.25" x14ac:dyDescent="0.25">
      <c r="A186" s="325" t="s">
        <v>406</v>
      </c>
      <c r="B186" s="326"/>
      <c r="C186" s="326"/>
      <c r="D186" s="326"/>
    </row>
    <row r="187" spans="1:4" s="10" customFormat="1" ht="18" customHeight="1" x14ac:dyDescent="0.25">
      <c r="A187" s="72"/>
      <c r="B187" s="71"/>
      <c r="C187" s="73"/>
      <c r="D187" s="73"/>
    </row>
    <row r="188" spans="1:4" s="2" customFormat="1" ht="20.100000000000001" customHeight="1" x14ac:dyDescent="0.25">
      <c r="A188" s="529" t="s">
        <v>196</v>
      </c>
      <c r="B188" s="529"/>
      <c r="C188" s="529"/>
      <c r="D188" s="529"/>
    </row>
    <row r="189" spans="1:4" s="10" customFormat="1" ht="9.9499999999999993" customHeight="1" x14ac:dyDescent="0.25">
      <c r="A189" s="353"/>
      <c r="B189" s="354"/>
      <c r="C189" s="355"/>
      <c r="D189" s="358"/>
    </row>
    <row r="190" spans="1:4" s="10" customFormat="1" ht="15" customHeight="1" x14ac:dyDescent="0.25">
      <c r="A190" s="5" t="s">
        <v>75</v>
      </c>
      <c r="B190" s="6"/>
      <c r="C190" s="7"/>
      <c r="D190" s="7"/>
    </row>
    <row r="191" spans="1:4" s="2" customFormat="1" ht="15" customHeight="1" x14ac:dyDescent="0.25">
      <c r="A191" s="8" t="s">
        <v>55</v>
      </c>
      <c r="B191" s="12" t="s">
        <v>471</v>
      </c>
      <c r="C191" s="528" t="s">
        <v>77</v>
      </c>
      <c r="D191" s="528"/>
    </row>
    <row r="192" spans="1:4" s="2" customFormat="1" ht="14.1" customHeight="1" x14ac:dyDescent="0.25">
      <c r="A192" s="8"/>
      <c r="B192" s="12"/>
      <c r="C192" s="382"/>
      <c r="D192" s="349" t="s">
        <v>226</v>
      </c>
    </row>
    <row r="193" spans="1:4" s="9" customFormat="1" ht="25.5" customHeight="1" x14ac:dyDescent="0.25">
      <c r="A193" s="8"/>
      <c r="B193" s="351" t="s">
        <v>418</v>
      </c>
      <c r="C193" s="352">
        <v>5021</v>
      </c>
      <c r="D193" s="349" t="s">
        <v>472</v>
      </c>
    </row>
    <row r="194" spans="1:4" s="9" customFormat="1" ht="25.5" customHeight="1" x14ac:dyDescent="0.25">
      <c r="A194" s="8"/>
      <c r="B194" s="351" t="s">
        <v>418</v>
      </c>
      <c r="C194" s="352">
        <v>5041</v>
      </c>
      <c r="D194" s="349" t="s">
        <v>900</v>
      </c>
    </row>
    <row r="195" spans="1:4" s="10" customFormat="1" ht="14.1" customHeight="1" x14ac:dyDescent="0.25">
      <c r="A195" s="8"/>
      <c r="B195" s="347" t="s">
        <v>417</v>
      </c>
      <c r="C195" s="348">
        <v>5133</v>
      </c>
      <c r="D195" s="349" t="s">
        <v>877</v>
      </c>
    </row>
    <row r="196" spans="1:4" s="2" customFormat="1" ht="14.1" customHeight="1" x14ac:dyDescent="0.25">
      <c r="A196" s="8"/>
      <c r="B196" s="347" t="s">
        <v>417</v>
      </c>
      <c r="C196" s="348">
        <v>5137</v>
      </c>
      <c r="D196" s="349" t="s">
        <v>473</v>
      </c>
    </row>
    <row r="197" spans="1:4" s="2" customFormat="1" ht="25.5" customHeight="1" x14ac:dyDescent="0.25">
      <c r="A197" s="8"/>
      <c r="B197" s="351" t="s">
        <v>418</v>
      </c>
      <c r="C197" s="352">
        <v>5139</v>
      </c>
      <c r="D197" s="349" t="s">
        <v>474</v>
      </c>
    </row>
    <row r="198" spans="1:4" s="10" customFormat="1" ht="14.1" customHeight="1" x14ac:dyDescent="0.25">
      <c r="A198" s="8"/>
      <c r="B198" s="351" t="s">
        <v>418</v>
      </c>
      <c r="C198" s="352">
        <v>5151</v>
      </c>
      <c r="D198" s="349" t="s">
        <v>475</v>
      </c>
    </row>
    <row r="199" spans="1:4" s="10" customFormat="1" ht="14.1" customHeight="1" x14ac:dyDescent="0.25">
      <c r="A199" s="8"/>
      <c r="B199" s="351" t="s">
        <v>418</v>
      </c>
      <c r="C199" s="352">
        <v>5154</v>
      </c>
      <c r="D199" s="349" t="s">
        <v>878</v>
      </c>
    </row>
    <row r="200" spans="1:4" s="10" customFormat="1" ht="14.1" customHeight="1" x14ac:dyDescent="0.25">
      <c r="A200" s="8"/>
      <c r="B200" s="351" t="s">
        <v>418</v>
      </c>
      <c r="C200" s="352">
        <v>5155</v>
      </c>
      <c r="D200" s="349" t="s">
        <v>879</v>
      </c>
    </row>
    <row r="201" spans="1:4" s="2" customFormat="1" ht="14.1" customHeight="1" x14ac:dyDescent="0.25">
      <c r="A201" s="8"/>
      <c r="B201" s="351" t="s">
        <v>418</v>
      </c>
      <c r="C201" s="352">
        <v>5156</v>
      </c>
      <c r="D201" s="349" t="s">
        <v>476</v>
      </c>
    </row>
    <row r="202" spans="1:4" s="2" customFormat="1" ht="14.1" customHeight="1" x14ac:dyDescent="0.25">
      <c r="A202" s="8"/>
      <c r="B202" s="351" t="s">
        <v>418</v>
      </c>
      <c r="C202" s="352">
        <v>5161</v>
      </c>
      <c r="D202" s="349" t="s">
        <v>477</v>
      </c>
    </row>
    <row r="203" spans="1:4" s="10" customFormat="1" ht="15" customHeight="1" x14ac:dyDescent="0.25">
      <c r="A203" s="8"/>
      <c r="B203" s="351" t="s">
        <v>418</v>
      </c>
      <c r="C203" s="352">
        <v>5164</v>
      </c>
      <c r="D203" s="349" t="s">
        <v>478</v>
      </c>
    </row>
    <row r="204" spans="1:4" s="10" customFormat="1" ht="27.95" customHeight="1" x14ac:dyDescent="0.25">
      <c r="A204" s="8"/>
      <c r="B204" s="351" t="s">
        <v>418</v>
      </c>
      <c r="C204" s="352">
        <v>5169</v>
      </c>
      <c r="D204" s="349" t="s">
        <v>880</v>
      </c>
    </row>
    <row r="205" spans="1:4" s="10" customFormat="1" ht="14.1" customHeight="1" x14ac:dyDescent="0.25">
      <c r="A205" s="8"/>
      <c r="B205" s="351" t="s">
        <v>418</v>
      </c>
      <c r="C205" s="352">
        <v>5171</v>
      </c>
      <c r="D205" s="349" t="s">
        <v>881</v>
      </c>
    </row>
    <row r="206" spans="1:4" s="10" customFormat="1" ht="14.1" customHeight="1" x14ac:dyDescent="0.25">
      <c r="A206" s="8"/>
      <c r="B206" s="351" t="s">
        <v>57</v>
      </c>
      <c r="C206" s="352">
        <v>5175</v>
      </c>
      <c r="D206" s="349" t="s">
        <v>882</v>
      </c>
    </row>
    <row r="207" spans="1:4" s="10" customFormat="1" ht="14.1" customHeight="1" x14ac:dyDescent="0.25">
      <c r="A207" s="8"/>
      <c r="B207" s="351" t="s">
        <v>57</v>
      </c>
      <c r="C207" s="352">
        <v>5194</v>
      </c>
      <c r="D207" s="349" t="s">
        <v>479</v>
      </c>
    </row>
    <row r="208" spans="1:4" s="10" customFormat="1" ht="14.1" customHeight="1" x14ac:dyDescent="0.25">
      <c r="A208" s="8"/>
      <c r="B208" s="351" t="s">
        <v>57</v>
      </c>
      <c r="C208" s="352">
        <v>5909</v>
      </c>
      <c r="D208" s="349" t="s">
        <v>480</v>
      </c>
    </row>
    <row r="209" spans="1:4" s="10" customFormat="1" ht="14.1" customHeight="1" x14ac:dyDescent="0.25">
      <c r="A209" s="353"/>
      <c r="B209" s="366" t="s">
        <v>58</v>
      </c>
      <c r="C209" s="367">
        <v>6122</v>
      </c>
      <c r="D209" s="381" t="s">
        <v>481</v>
      </c>
    </row>
    <row r="210" spans="1:4" s="10" customFormat="1" ht="15" customHeight="1" x14ac:dyDescent="0.25">
      <c r="A210" s="8"/>
      <c r="B210" s="347"/>
      <c r="C210" s="348"/>
      <c r="D210" s="349"/>
    </row>
    <row r="211" spans="1:4" s="10" customFormat="1" ht="15.75" x14ac:dyDescent="0.25">
      <c r="A211" s="5" t="s">
        <v>482</v>
      </c>
      <c r="B211" s="6"/>
      <c r="C211" s="7"/>
      <c r="D211" s="7"/>
    </row>
    <row r="212" spans="1:4" s="10" customFormat="1" ht="15" customHeight="1" x14ac:dyDescent="0.25">
      <c r="A212" s="8" t="s">
        <v>55</v>
      </c>
      <c r="B212" s="12" t="s">
        <v>483</v>
      </c>
      <c r="C212" s="528" t="s">
        <v>484</v>
      </c>
      <c r="D212" s="528"/>
    </row>
    <row r="213" spans="1:4" s="10" customFormat="1" ht="14.1" customHeight="1" x14ac:dyDescent="0.25">
      <c r="A213" s="8"/>
      <c r="B213" s="351" t="s">
        <v>418</v>
      </c>
      <c r="C213" s="352">
        <v>5139</v>
      </c>
      <c r="D213" s="349" t="s">
        <v>485</v>
      </c>
    </row>
    <row r="214" spans="1:4" s="10" customFormat="1" ht="27" customHeight="1" x14ac:dyDescent="0.25">
      <c r="A214" s="8"/>
      <c r="B214" s="351" t="s">
        <v>418</v>
      </c>
      <c r="C214" s="352">
        <v>5169</v>
      </c>
      <c r="D214" s="349" t="s">
        <v>486</v>
      </c>
    </row>
    <row r="215" spans="1:4" s="10" customFormat="1" ht="14.1" customHeight="1" x14ac:dyDescent="0.25">
      <c r="A215" s="8"/>
      <c r="B215" s="351" t="s">
        <v>418</v>
      </c>
      <c r="C215" s="352">
        <v>5171</v>
      </c>
      <c r="D215" s="349" t="s">
        <v>487</v>
      </c>
    </row>
    <row r="216" spans="1:4" s="10" customFormat="1" ht="9.9499999999999993" customHeight="1" x14ac:dyDescent="0.25">
      <c r="A216" s="353"/>
      <c r="B216" s="354"/>
      <c r="C216" s="355"/>
      <c r="D216" s="356"/>
    </row>
    <row r="217" spans="1:4" s="10" customFormat="1" ht="15" customHeight="1" x14ac:dyDescent="0.25">
      <c r="A217" s="383" t="s">
        <v>55</v>
      </c>
      <c r="B217" s="384" t="s">
        <v>488</v>
      </c>
      <c r="C217" s="530" t="s">
        <v>489</v>
      </c>
      <c r="D217" s="530"/>
    </row>
    <row r="218" spans="1:4" s="10" customFormat="1" ht="14.1" customHeight="1" x14ac:dyDescent="0.25">
      <c r="A218" s="345"/>
      <c r="B218" s="385" t="s">
        <v>490</v>
      </c>
      <c r="C218" s="386">
        <v>5171</v>
      </c>
      <c r="D218" s="349" t="s">
        <v>491</v>
      </c>
    </row>
    <row r="219" spans="1:4" s="10" customFormat="1" ht="15" customHeight="1" x14ac:dyDescent="0.25">
      <c r="A219" s="375"/>
      <c r="B219" s="385" t="s">
        <v>490</v>
      </c>
      <c r="C219" s="386">
        <v>5223</v>
      </c>
      <c r="D219" s="349" t="s">
        <v>492</v>
      </c>
    </row>
    <row r="220" spans="1:4" s="10" customFormat="1" x14ac:dyDescent="0.25">
      <c r="A220" s="353"/>
      <c r="B220" s="387"/>
      <c r="C220" s="388"/>
      <c r="D220" s="389"/>
    </row>
    <row r="221" spans="1:4" s="10" customFormat="1" ht="15.75" x14ac:dyDescent="0.25">
      <c r="A221" s="5" t="s">
        <v>493</v>
      </c>
      <c r="B221" s="6"/>
      <c r="C221" s="7"/>
      <c r="D221" s="7"/>
    </row>
    <row r="222" spans="1:4" ht="15" customHeight="1" x14ac:dyDescent="0.25">
      <c r="A222" s="8" t="s">
        <v>55</v>
      </c>
      <c r="B222" s="12" t="s">
        <v>494</v>
      </c>
      <c r="C222" s="528" t="s">
        <v>495</v>
      </c>
      <c r="D222" s="528"/>
    </row>
    <row r="223" spans="1:4" ht="14.1" customHeight="1" x14ac:dyDescent="0.25">
      <c r="A223" s="8"/>
      <c r="B223" s="351" t="s">
        <v>418</v>
      </c>
      <c r="C223" s="352">
        <v>5021</v>
      </c>
      <c r="D223" s="349" t="s">
        <v>496</v>
      </c>
    </row>
    <row r="224" spans="1:4" s="1" customFormat="1" ht="14.1" customHeight="1" x14ac:dyDescent="0.25">
      <c r="A224" s="8"/>
      <c r="B224" s="351" t="s">
        <v>418</v>
      </c>
      <c r="C224" s="352">
        <v>5139</v>
      </c>
      <c r="D224" s="349" t="s">
        <v>497</v>
      </c>
    </row>
    <row r="225" spans="1:4" s="1" customFormat="1" ht="14.1" customHeight="1" x14ac:dyDescent="0.25">
      <c r="A225" s="8"/>
      <c r="B225" s="351" t="s">
        <v>418</v>
      </c>
      <c r="C225" s="352">
        <v>5139</v>
      </c>
      <c r="D225" s="349" t="s">
        <v>498</v>
      </c>
    </row>
    <row r="226" spans="1:4" s="13" customFormat="1" ht="14.1" customHeight="1" x14ac:dyDescent="0.25">
      <c r="A226" s="8"/>
      <c r="B226" s="351" t="s">
        <v>418</v>
      </c>
      <c r="C226" s="352">
        <v>5169</v>
      </c>
      <c r="D226" s="349" t="s">
        <v>499</v>
      </c>
    </row>
    <row r="227" spans="1:4" s="13" customFormat="1" ht="14.1" customHeight="1" x14ac:dyDescent="0.25">
      <c r="A227" s="8"/>
      <c r="B227" s="351" t="s">
        <v>418</v>
      </c>
      <c r="C227" s="352">
        <v>5175</v>
      </c>
      <c r="D227" s="349" t="s">
        <v>883</v>
      </c>
    </row>
    <row r="228" spans="1:4" s="10" customFormat="1" ht="14.1" customHeight="1" x14ac:dyDescent="0.25">
      <c r="A228" s="8"/>
      <c r="B228" s="351" t="s">
        <v>418</v>
      </c>
      <c r="C228" s="352">
        <v>5194</v>
      </c>
      <c r="D228" s="349" t="s">
        <v>884</v>
      </c>
    </row>
    <row r="229" spans="1:4" s="10" customFormat="1" ht="14.1" customHeight="1" x14ac:dyDescent="0.25">
      <c r="A229" s="8"/>
      <c r="B229" s="351" t="s">
        <v>418</v>
      </c>
      <c r="C229" s="352">
        <v>5194</v>
      </c>
      <c r="D229" s="349" t="s">
        <v>885</v>
      </c>
    </row>
    <row r="230" spans="1:4" s="2" customFormat="1" x14ac:dyDescent="0.25">
      <c r="A230" s="353"/>
      <c r="B230" s="354"/>
      <c r="C230" s="355"/>
      <c r="D230" s="356"/>
    </row>
    <row r="231" spans="1:4" s="2" customFormat="1" x14ac:dyDescent="0.25">
      <c r="A231" s="353"/>
      <c r="B231" s="354"/>
      <c r="C231" s="355"/>
      <c r="D231" s="356"/>
    </row>
    <row r="232" spans="1:4" s="10" customFormat="1" ht="20.25" x14ac:dyDescent="0.25">
      <c r="A232" s="325" t="s">
        <v>406</v>
      </c>
      <c r="B232" s="326"/>
      <c r="C232" s="326"/>
      <c r="D232" s="326"/>
    </row>
    <row r="233" spans="1:4" s="10" customFormat="1" ht="18" customHeight="1" x14ac:dyDescent="0.25">
      <c r="A233" s="72"/>
      <c r="B233" s="71"/>
      <c r="C233" s="73"/>
      <c r="D233" s="73"/>
    </row>
    <row r="234" spans="1:4" s="2" customFormat="1" ht="20.100000000000001" customHeight="1" x14ac:dyDescent="0.25">
      <c r="A234" s="529" t="s">
        <v>196</v>
      </c>
      <c r="B234" s="529"/>
      <c r="C234" s="529"/>
      <c r="D234" s="529"/>
    </row>
    <row r="235" spans="1:4" s="2" customFormat="1" x14ac:dyDescent="0.25">
      <c r="A235" s="353"/>
      <c r="B235" s="354"/>
      <c r="C235" s="355"/>
      <c r="D235" s="356"/>
    </row>
    <row r="236" spans="1:4" s="2" customFormat="1" ht="15" customHeight="1" x14ac:dyDescent="0.25">
      <c r="A236" s="5" t="s">
        <v>500</v>
      </c>
      <c r="B236" s="359"/>
      <c r="C236" s="7"/>
      <c r="D236" s="7"/>
    </row>
    <row r="237" spans="1:4" s="13" customFormat="1" ht="15" customHeight="1" x14ac:dyDescent="0.25">
      <c r="A237" s="8" t="s">
        <v>55</v>
      </c>
      <c r="B237" s="12" t="s">
        <v>501</v>
      </c>
      <c r="C237" s="528" t="s">
        <v>502</v>
      </c>
      <c r="D237" s="528"/>
    </row>
    <row r="238" spans="1:4" s="13" customFormat="1" ht="15" customHeight="1" x14ac:dyDescent="0.25">
      <c r="A238" s="8"/>
      <c r="B238" s="351" t="s">
        <v>418</v>
      </c>
      <c r="C238" s="352">
        <v>5021</v>
      </c>
      <c r="D238" s="349" t="s">
        <v>886</v>
      </c>
    </row>
    <row r="239" spans="1:4" s="9" customFormat="1" ht="25.5" x14ac:dyDescent="0.25">
      <c r="A239" s="8"/>
      <c r="B239" s="351" t="s">
        <v>418</v>
      </c>
      <c r="C239" s="352">
        <v>5139</v>
      </c>
      <c r="D239" s="349" t="s">
        <v>887</v>
      </c>
    </row>
    <row r="240" spans="1:4" s="2" customFormat="1" x14ac:dyDescent="0.25">
      <c r="A240" s="8"/>
      <c r="B240" s="351" t="s">
        <v>418</v>
      </c>
      <c r="C240" s="352">
        <v>5151</v>
      </c>
      <c r="D240" s="349" t="s">
        <v>503</v>
      </c>
    </row>
    <row r="241" spans="1:4" s="2" customFormat="1" x14ac:dyDescent="0.25">
      <c r="A241" s="8"/>
      <c r="B241" s="351" t="s">
        <v>418</v>
      </c>
      <c r="C241" s="352">
        <v>5153</v>
      </c>
      <c r="D241" s="349" t="s">
        <v>504</v>
      </c>
    </row>
    <row r="242" spans="1:4" s="10" customFormat="1" ht="15" customHeight="1" x14ac:dyDescent="0.25">
      <c r="A242" s="8"/>
      <c r="B242" s="351" t="s">
        <v>418</v>
      </c>
      <c r="C242" s="352">
        <v>5154</v>
      </c>
      <c r="D242" s="349" t="s">
        <v>505</v>
      </c>
    </row>
    <row r="243" spans="1:4" s="10" customFormat="1" x14ac:dyDescent="0.25">
      <c r="A243" s="8"/>
      <c r="B243" s="351" t="s">
        <v>418</v>
      </c>
      <c r="C243" s="352">
        <v>5155</v>
      </c>
      <c r="D243" s="349" t="s">
        <v>888</v>
      </c>
    </row>
    <row r="244" spans="1:4" s="10" customFormat="1" ht="25.5" customHeight="1" x14ac:dyDescent="0.25">
      <c r="A244" s="8"/>
      <c r="B244" s="351" t="s">
        <v>418</v>
      </c>
      <c r="C244" s="352">
        <v>5169</v>
      </c>
      <c r="D244" s="349" t="s">
        <v>889</v>
      </c>
    </row>
    <row r="245" spans="1:4" s="109" customFormat="1" ht="15" customHeight="1" x14ac:dyDescent="0.25">
      <c r="A245" s="8"/>
      <c r="B245" s="351" t="s">
        <v>418</v>
      </c>
      <c r="C245" s="352">
        <v>5171</v>
      </c>
      <c r="D245" s="349" t="s">
        <v>890</v>
      </c>
    </row>
    <row r="246" spans="1:4" s="109" customFormat="1" ht="15" customHeight="1" x14ac:dyDescent="0.25">
      <c r="A246" s="8"/>
      <c r="B246" s="351" t="s">
        <v>418</v>
      </c>
      <c r="C246" s="352">
        <v>5194</v>
      </c>
      <c r="D246" s="349" t="s">
        <v>891</v>
      </c>
    </row>
    <row r="247" spans="1:4" s="109" customFormat="1" x14ac:dyDescent="0.25">
      <c r="A247" s="352"/>
      <c r="B247" s="351" t="s">
        <v>418</v>
      </c>
      <c r="C247" s="352">
        <v>5222</v>
      </c>
      <c r="D247" s="349" t="s">
        <v>892</v>
      </c>
    </row>
    <row r="248" spans="1:4" s="109" customFormat="1" ht="15" customHeight="1" x14ac:dyDescent="0.25">
      <c r="A248" s="352"/>
      <c r="B248" s="351" t="s">
        <v>57</v>
      </c>
      <c r="C248" s="352">
        <v>6121</v>
      </c>
      <c r="D248" s="349" t="s">
        <v>893</v>
      </c>
    </row>
    <row r="249" spans="1:4" s="109" customFormat="1" ht="25.5" customHeight="1" x14ac:dyDescent="0.25">
      <c r="A249" s="352"/>
      <c r="B249" s="390" t="s">
        <v>506</v>
      </c>
      <c r="C249" s="367">
        <v>6349</v>
      </c>
      <c r="D249" s="349" t="s">
        <v>894</v>
      </c>
    </row>
    <row r="250" spans="1:4" s="109" customFormat="1" ht="9.9499999999999993" customHeight="1" x14ac:dyDescent="0.25">
      <c r="A250" s="355"/>
      <c r="B250" s="354"/>
      <c r="C250" s="355"/>
      <c r="D250" s="356"/>
    </row>
    <row r="251" spans="1:4" s="109" customFormat="1" ht="15" customHeight="1" x14ac:dyDescent="0.25">
      <c r="A251" s="8" t="s">
        <v>55</v>
      </c>
      <c r="B251" s="12" t="s">
        <v>507</v>
      </c>
      <c r="C251" s="528" t="s">
        <v>508</v>
      </c>
      <c r="D251" s="528"/>
    </row>
    <row r="252" spans="1:4" s="2" customFormat="1" x14ac:dyDescent="0.25">
      <c r="A252" s="8"/>
      <c r="B252" s="347" t="s">
        <v>417</v>
      </c>
      <c r="C252" s="348">
        <v>5139</v>
      </c>
      <c r="D252" s="350" t="s">
        <v>895</v>
      </c>
    </row>
    <row r="253" spans="1:4" s="1" customFormat="1" ht="15" customHeight="1" x14ac:dyDescent="0.25">
      <c r="A253" s="8"/>
      <c r="B253" s="347" t="s">
        <v>417</v>
      </c>
      <c r="C253" s="348">
        <v>5169</v>
      </c>
      <c r="D253" s="350" t="s">
        <v>509</v>
      </c>
    </row>
    <row r="254" spans="1:4" s="10" customFormat="1" ht="15" customHeight="1" x14ac:dyDescent="0.25">
      <c r="A254" s="8"/>
      <c r="B254" s="347" t="s">
        <v>417</v>
      </c>
      <c r="C254" s="348">
        <v>5171</v>
      </c>
      <c r="D254" s="349" t="s">
        <v>896</v>
      </c>
    </row>
    <row r="255" spans="1:4" s="10" customFormat="1" x14ac:dyDescent="0.25">
      <c r="A255" s="8"/>
      <c r="B255" s="385" t="s">
        <v>490</v>
      </c>
      <c r="C255" s="386">
        <v>5175</v>
      </c>
      <c r="D255" s="349" t="s">
        <v>510</v>
      </c>
    </row>
    <row r="256" spans="1:4" x14ac:dyDescent="0.25">
      <c r="A256" s="8"/>
      <c r="B256" s="385" t="s">
        <v>490</v>
      </c>
      <c r="C256" s="386">
        <v>5194</v>
      </c>
      <c r="D256" s="349" t="s">
        <v>511</v>
      </c>
    </row>
    <row r="257" spans="1:4" x14ac:dyDescent="0.25">
      <c r="A257" s="8"/>
      <c r="B257" s="385" t="s">
        <v>490</v>
      </c>
      <c r="C257" s="386">
        <v>5222</v>
      </c>
      <c r="D257" s="349" t="s">
        <v>512</v>
      </c>
    </row>
    <row r="258" spans="1:4" ht="25.5" x14ac:dyDescent="0.25">
      <c r="A258" s="8"/>
      <c r="B258" s="351" t="s">
        <v>418</v>
      </c>
      <c r="C258" s="352">
        <v>6121</v>
      </c>
      <c r="D258" s="349" t="s">
        <v>513</v>
      </c>
    </row>
    <row r="259" spans="1:4" x14ac:dyDescent="0.25">
      <c r="A259" s="353"/>
      <c r="B259" s="354"/>
      <c r="C259" s="355"/>
      <c r="D259" s="362"/>
    </row>
    <row r="260" spans="1:4" ht="15.75" x14ac:dyDescent="0.25">
      <c r="A260" s="5" t="s">
        <v>79</v>
      </c>
      <c r="B260" s="6"/>
      <c r="C260" s="7"/>
      <c r="D260" s="7"/>
    </row>
    <row r="261" spans="1:4" ht="15" customHeight="1" x14ac:dyDescent="0.25">
      <c r="A261" s="8" t="s">
        <v>55</v>
      </c>
      <c r="B261" s="12" t="s">
        <v>514</v>
      </c>
      <c r="C261" s="528" t="s">
        <v>80</v>
      </c>
      <c r="D261" s="528"/>
    </row>
    <row r="262" spans="1:4" x14ac:dyDescent="0.25">
      <c r="A262" s="8"/>
      <c r="B262" s="351" t="s">
        <v>418</v>
      </c>
      <c r="C262" s="352">
        <v>5011</v>
      </c>
      <c r="D262" s="361" t="s">
        <v>515</v>
      </c>
    </row>
    <row r="263" spans="1:4" x14ac:dyDescent="0.25">
      <c r="A263" s="8"/>
      <c r="B263" s="351" t="s">
        <v>418</v>
      </c>
      <c r="C263" s="352">
        <v>5031</v>
      </c>
      <c r="D263" s="349" t="s">
        <v>516</v>
      </c>
    </row>
    <row r="264" spans="1:4" x14ac:dyDescent="0.25">
      <c r="A264" s="8"/>
      <c r="B264" s="351" t="s">
        <v>418</v>
      </c>
      <c r="C264" s="352">
        <v>5032</v>
      </c>
      <c r="D264" s="349" t="s">
        <v>517</v>
      </c>
    </row>
    <row r="265" spans="1:4" x14ac:dyDescent="0.25">
      <c r="A265" s="8"/>
      <c r="B265" s="351" t="s">
        <v>418</v>
      </c>
      <c r="C265" s="352">
        <v>5137</v>
      </c>
      <c r="D265" s="391" t="s">
        <v>518</v>
      </c>
    </row>
    <row r="266" spans="1:4" x14ac:dyDescent="0.25">
      <c r="A266" s="8"/>
      <c r="B266" s="351" t="s">
        <v>418</v>
      </c>
      <c r="C266" s="352">
        <v>5139</v>
      </c>
      <c r="D266" s="349" t="s">
        <v>519</v>
      </c>
    </row>
    <row r="267" spans="1:4" x14ac:dyDescent="0.25">
      <c r="A267" s="8"/>
      <c r="B267" s="351" t="s">
        <v>418</v>
      </c>
      <c r="C267" s="352">
        <v>5151</v>
      </c>
      <c r="D267" s="349" t="s">
        <v>520</v>
      </c>
    </row>
    <row r="268" spans="1:4" x14ac:dyDescent="0.25">
      <c r="A268" s="8"/>
      <c r="B268" s="351" t="s">
        <v>418</v>
      </c>
      <c r="C268" s="352">
        <v>5152</v>
      </c>
      <c r="D268" s="349" t="s">
        <v>901</v>
      </c>
    </row>
    <row r="269" spans="1:4" x14ac:dyDescent="0.25">
      <c r="A269" s="8"/>
      <c r="B269" s="351" t="s">
        <v>418</v>
      </c>
      <c r="C269" s="352">
        <v>5153</v>
      </c>
      <c r="D269" s="349" t="s">
        <v>521</v>
      </c>
    </row>
    <row r="270" spans="1:4" x14ac:dyDescent="0.25">
      <c r="A270" s="8"/>
      <c r="B270" s="351" t="s">
        <v>418</v>
      </c>
      <c r="C270" s="352">
        <v>5154</v>
      </c>
      <c r="D270" s="349" t="s">
        <v>522</v>
      </c>
    </row>
    <row r="271" spans="1:4" x14ac:dyDescent="0.25">
      <c r="A271" s="8"/>
      <c r="B271" s="351" t="s">
        <v>57</v>
      </c>
      <c r="C271" s="352">
        <v>5169</v>
      </c>
      <c r="D271" s="349" t="s">
        <v>523</v>
      </c>
    </row>
    <row r="272" spans="1:4" x14ac:dyDescent="0.25">
      <c r="A272" s="8"/>
      <c r="B272" s="351" t="s">
        <v>57</v>
      </c>
      <c r="C272" s="352">
        <v>5171</v>
      </c>
      <c r="D272" s="349" t="s">
        <v>524</v>
      </c>
    </row>
    <row r="273" spans="1:4" x14ac:dyDescent="0.25">
      <c r="A273" s="8"/>
      <c r="B273" s="351" t="s">
        <v>418</v>
      </c>
      <c r="C273" s="352">
        <v>5424</v>
      </c>
      <c r="D273" s="349" t="s">
        <v>525</v>
      </c>
    </row>
    <row r="274" spans="1:4" x14ac:dyDescent="0.25">
      <c r="A274" s="353"/>
      <c r="B274" s="351" t="s">
        <v>418</v>
      </c>
      <c r="C274" s="352">
        <v>5499</v>
      </c>
      <c r="D274" s="381" t="s">
        <v>526</v>
      </c>
    </row>
    <row r="275" spans="1:4" ht="25.5" x14ac:dyDescent="0.25">
      <c r="A275" s="8"/>
      <c r="B275" s="351" t="s">
        <v>418</v>
      </c>
      <c r="C275" s="352">
        <v>5909</v>
      </c>
      <c r="D275" s="349" t="s">
        <v>527</v>
      </c>
    </row>
    <row r="276" spans="1:4" x14ac:dyDescent="0.25">
      <c r="A276" s="8"/>
      <c r="B276" s="351"/>
      <c r="C276" s="352"/>
      <c r="D276" s="349"/>
    </row>
    <row r="277" spans="1:4" ht="20.25" x14ac:dyDescent="0.25">
      <c r="A277" s="325" t="s">
        <v>406</v>
      </c>
      <c r="B277" s="326"/>
      <c r="C277" s="326"/>
      <c r="D277" s="326"/>
    </row>
    <row r="278" spans="1:4" ht="18.75" x14ac:dyDescent="0.25">
      <c r="A278" s="72"/>
      <c r="B278" s="71"/>
      <c r="C278" s="73"/>
      <c r="D278" s="73"/>
    </row>
    <row r="279" spans="1:4" ht="18.75" x14ac:dyDescent="0.25">
      <c r="A279" s="529" t="s">
        <v>196</v>
      </c>
      <c r="B279" s="529"/>
      <c r="C279" s="529"/>
      <c r="D279" s="529"/>
    </row>
    <row r="280" spans="1:4" x14ac:dyDescent="0.25">
      <c r="A280" s="353"/>
      <c r="B280" s="354"/>
      <c r="C280" s="355"/>
      <c r="D280" s="356"/>
    </row>
    <row r="281" spans="1:4" ht="15.75" x14ac:dyDescent="0.25">
      <c r="A281" s="5" t="s">
        <v>17</v>
      </c>
      <c r="B281" s="6"/>
      <c r="C281" s="7"/>
      <c r="D281" s="7"/>
    </row>
    <row r="282" spans="1:4" ht="15" customHeight="1" x14ac:dyDescent="0.25">
      <c r="A282" s="8" t="s">
        <v>55</v>
      </c>
      <c r="B282" s="12" t="s">
        <v>528</v>
      </c>
      <c r="C282" s="528" t="s">
        <v>529</v>
      </c>
      <c r="D282" s="528"/>
    </row>
    <row r="283" spans="1:4" x14ac:dyDescent="0.25">
      <c r="A283" s="8"/>
      <c r="B283" s="351" t="s">
        <v>418</v>
      </c>
      <c r="C283" s="352">
        <v>5011</v>
      </c>
      <c r="D283" s="349" t="s">
        <v>530</v>
      </c>
    </row>
    <row r="284" spans="1:4" x14ac:dyDescent="0.25">
      <c r="A284" s="8"/>
      <c r="B284" s="351" t="s">
        <v>418</v>
      </c>
      <c r="C284" s="352">
        <v>5031</v>
      </c>
      <c r="D284" s="349" t="s">
        <v>531</v>
      </c>
    </row>
    <row r="285" spans="1:4" x14ac:dyDescent="0.25">
      <c r="A285" s="8"/>
      <c r="B285" s="351" t="s">
        <v>418</v>
      </c>
      <c r="C285" s="352">
        <v>5032</v>
      </c>
      <c r="D285" s="349" t="s">
        <v>532</v>
      </c>
    </row>
    <row r="286" spans="1:4" x14ac:dyDescent="0.25">
      <c r="A286" s="8"/>
      <c r="B286" s="351" t="s">
        <v>418</v>
      </c>
      <c r="C286" s="352">
        <v>5139</v>
      </c>
      <c r="D286" s="349" t="s">
        <v>533</v>
      </c>
    </row>
    <row r="287" spans="1:4" x14ac:dyDescent="0.25">
      <c r="A287" s="8"/>
      <c r="B287" s="351" t="s">
        <v>418</v>
      </c>
      <c r="C287" s="352">
        <v>5151</v>
      </c>
      <c r="D287" s="349" t="s">
        <v>534</v>
      </c>
    </row>
    <row r="288" spans="1:4" x14ac:dyDescent="0.25">
      <c r="A288" s="8"/>
      <c r="B288" s="351" t="s">
        <v>418</v>
      </c>
      <c r="C288" s="352">
        <v>5152</v>
      </c>
      <c r="D288" s="349" t="s">
        <v>535</v>
      </c>
    </row>
    <row r="289" spans="1:4" x14ac:dyDescent="0.25">
      <c r="A289" s="8"/>
      <c r="B289" s="351" t="s">
        <v>418</v>
      </c>
      <c r="C289" s="352">
        <v>5153</v>
      </c>
      <c r="D289" s="349" t="s">
        <v>536</v>
      </c>
    </row>
    <row r="290" spans="1:4" x14ac:dyDescent="0.25">
      <c r="A290" s="8"/>
      <c r="B290" s="351" t="s">
        <v>418</v>
      </c>
      <c r="C290" s="352">
        <v>5154</v>
      </c>
      <c r="D290" s="349" t="s">
        <v>537</v>
      </c>
    </row>
    <row r="291" spans="1:4" x14ac:dyDescent="0.25">
      <c r="A291" s="8"/>
      <c r="B291" s="351" t="s">
        <v>418</v>
      </c>
      <c r="C291" s="352">
        <v>5155</v>
      </c>
      <c r="D291" s="349" t="s">
        <v>538</v>
      </c>
    </row>
    <row r="292" spans="1:4" ht="15" customHeight="1" x14ac:dyDescent="0.25">
      <c r="A292" s="8"/>
      <c r="B292" s="347" t="s">
        <v>417</v>
      </c>
      <c r="C292" s="348">
        <v>5164</v>
      </c>
      <c r="D292" s="349" t="s">
        <v>539</v>
      </c>
    </row>
    <row r="293" spans="1:4" ht="25.5" x14ac:dyDescent="0.25">
      <c r="A293" s="8"/>
      <c r="B293" s="351" t="s">
        <v>418</v>
      </c>
      <c r="C293" s="352">
        <v>5169</v>
      </c>
      <c r="D293" s="349" t="s">
        <v>540</v>
      </c>
    </row>
    <row r="294" spans="1:4" x14ac:dyDescent="0.25">
      <c r="A294" s="8"/>
      <c r="B294" s="351" t="s">
        <v>418</v>
      </c>
      <c r="C294" s="352">
        <v>5171</v>
      </c>
      <c r="D294" s="349" t="s">
        <v>541</v>
      </c>
    </row>
    <row r="295" spans="1:4" ht="25.5" x14ac:dyDescent="0.25">
      <c r="A295" s="8"/>
      <c r="B295" s="351" t="s">
        <v>57</v>
      </c>
      <c r="C295" s="352">
        <v>5192</v>
      </c>
      <c r="D295" s="349" t="s">
        <v>542</v>
      </c>
    </row>
    <row r="296" spans="1:4" x14ac:dyDescent="0.25">
      <c r="A296" s="8"/>
      <c r="B296" s="351" t="s">
        <v>418</v>
      </c>
      <c r="C296" s="352">
        <v>5909</v>
      </c>
      <c r="D296" s="349" t="s">
        <v>543</v>
      </c>
    </row>
    <row r="297" spans="1:4" x14ac:dyDescent="0.25">
      <c r="A297" s="353"/>
      <c r="B297" s="387"/>
      <c r="C297" s="388"/>
      <c r="D297" s="392"/>
    </row>
    <row r="298" spans="1:4" ht="15.75" x14ac:dyDescent="0.25">
      <c r="A298" s="363" t="s">
        <v>18</v>
      </c>
      <c r="B298" s="393"/>
      <c r="C298" s="394"/>
      <c r="D298" s="394"/>
    </row>
    <row r="299" spans="1:4" ht="15" customHeight="1" x14ac:dyDescent="0.25">
      <c r="A299" s="345" t="s">
        <v>55</v>
      </c>
      <c r="B299" s="346" t="s">
        <v>544</v>
      </c>
      <c r="C299" s="532" t="s">
        <v>545</v>
      </c>
      <c r="D299" s="532"/>
    </row>
    <row r="300" spans="1:4" x14ac:dyDescent="0.25">
      <c r="A300" s="8"/>
      <c r="B300" s="366" t="s">
        <v>58</v>
      </c>
      <c r="C300" s="367">
        <v>5021</v>
      </c>
      <c r="D300" s="349" t="s">
        <v>546</v>
      </c>
    </row>
    <row r="301" spans="1:4" x14ac:dyDescent="0.25">
      <c r="A301" s="345"/>
      <c r="B301" s="347" t="s">
        <v>417</v>
      </c>
      <c r="C301" s="348">
        <v>5137</v>
      </c>
      <c r="D301" s="349" t="s">
        <v>547</v>
      </c>
    </row>
    <row r="302" spans="1:4" ht="25.5" x14ac:dyDescent="0.25">
      <c r="A302" s="345"/>
      <c r="B302" s="347" t="s">
        <v>417</v>
      </c>
      <c r="C302" s="348">
        <v>5139</v>
      </c>
      <c r="D302" s="350" t="s">
        <v>548</v>
      </c>
    </row>
    <row r="303" spans="1:4" x14ac:dyDescent="0.25">
      <c r="A303" s="8"/>
      <c r="B303" s="347" t="s">
        <v>417</v>
      </c>
      <c r="C303" s="348">
        <v>5151</v>
      </c>
      <c r="D303" s="350" t="s">
        <v>549</v>
      </c>
    </row>
    <row r="304" spans="1:4" x14ac:dyDescent="0.25">
      <c r="A304" s="8"/>
      <c r="B304" s="347" t="s">
        <v>417</v>
      </c>
      <c r="C304" s="348">
        <v>5153</v>
      </c>
      <c r="D304" s="350" t="s">
        <v>550</v>
      </c>
    </row>
    <row r="305" spans="1:4" x14ac:dyDescent="0.25">
      <c r="A305" s="8"/>
      <c r="B305" s="347" t="s">
        <v>417</v>
      </c>
      <c r="C305" s="348">
        <v>5154</v>
      </c>
      <c r="D305" s="350" t="s">
        <v>551</v>
      </c>
    </row>
    <row r="306" spans="1:4" x14ac:dyDescent="0.25">
      <c r="A306" s="8"/>
      <c r="B306" s="347" t="s">
        <v>417</v>
      </c>
      <c r="C306" s="348">
        <v>5156</v>
      </c>
      <c r="D306" s="349" t="s">
        <v>552</v>
      </c>
    </row>
    <row r="307" spans="1:4" x14ac:dyDescent="0.25">
      <c r="A307" s="8"/>
      <c r="B307" s="351" t="s">
        <v>418</v>
      </c>
      <c r="C307" s="352">
        <v>5164</v>
      </c>
      <c r="D307" s="349" t="s">
        <v>553</v>
      </c>
    </row>
    <row r="308" spans="1:4" ht="25.5" x14ac:dyDescent="0.25">
      <c r="A308" s="8"/>
      <c r="B308" s="351" t="s">
        <v>57</v>
      </c>
      <c r="C308" s="352">
        <v>5169</v>
      </c>
      <c r="D308" s="349" t="s">
        <v>554</v>
      </c>
    </row>
    <row r="309" spans="1:4" x14ac:dyDescent="0.25">
      <c r="A309" s="8"/>
      <c r="B309" s="351" t="s">
        <v>57</v>
      </c>
      <c r="C309" s="352">
        <v>5171</v>
      </c>
      <c r="D309" s="349" t="s">
        <v>555</v>
      </c>
    </row>
    <row r="310" spans="1:4" x14ac:dyDescent="0.25">
      <c r="A310" s="8"/>
      <c r="B310" s="351" t="s">
        <v>418</v>
      </c>
      <c r="C310" s="352">
        <v>5909</v>
      </c>
      <c r="D310" s="349" t="s">
        <v>556</v>
      </c>
    </row>
    <row r="311" spans="1:4" x14ac:dyDescent="0.25">
      <c r="A311" s="353"/>
      <c r="B311" s="351" t="s">
        <v>418</v>
      </c>
      <c r="C311" s="352">
        <v>6122</v>
      </c>
      <c r="D311" s="349" t="s">
        <v>557</v>
      </c>
    </row>
    <row r="312" spans="1:4" x14ac:dyDescent="0.25">
      <c r="A312" s="353"/>
      <c r="B312" s="354"/>
      <c r="C312" s="355"/>
      <c r="D312" s="358"/>
    </row>
    <row r="313" spans="1:4" ht="15.75" x14ac:dyDescent="0.25">
      <c r="A313" s="5" t="s">
        <v>81</v>
      </c>
      <c r="B313" s="6"/>
      <c r="C313" s="7"/>
      <c r="D313" s="7"/>
    </row>
    <row r="314" spans="1:4" ht="15" customHeight="1" x14ac:dyDescent="0.25">
      <c r="A314" s="8" t="s">
        <v>55</v>
      </c>
      <c r="B314" s="12" t="s">
        <v>558</v>
      </c>
      <c r="C314" s="528" t="s">
        <v>559</v>
      </c>
      <c r="D314" s="528"/>
    </row>
    <row r="315" spans="1:4" x14ac:dyDescent="0.25">
      <c r="A315" s="345"/>
      <c r="B315" s="347" t="s">
        <v>417</v>
      </c>
      <c r="C315" s="348">
        <v>5139</v>
      </c>
      <c r="D315" s="350" t="s">
        <v>560</v>
      </c>
    </row>
    <row r="316" spans="1:4" x14ac:dyDescent="0.25">
      <c r="A316" s="345"/>
      <c r="B316" s="347" t="s">
        <v>417</v>
      </c>
      <c r="C316" s="348">
        <v>5154</v>
      </c>
      <c r="D316" s="350" t="s">
        <v>561</v>
      </c>
    </row>
    <row r="317" spans="1:4" x14ac:dyDescent="0.25">
      <c r="A317" s="345"/>
      <c r="B317" s="347" t="s">
        <v>417</v>
      </c>
      <c r="C317" s="348">
        <v>5169</v>
      </c>
      <c r="D317" s="350" t="s">
        <v>562</v>
      </c>
    </row>
    <row r="318" spans="1:4" x14ac:dyDescent="0.25">
      <c r="A318" s="345"/>
      <c r="B318" s="347" t="s">
        <v>417</v>
      </c>
      <c r="C318" s="348">
        <v>5171</v>
      </c>
      <c r="D318" s="350" t="s">
        <v>563</v>
      </c>
    </row>
    <row r="319" spans="1:4" ht="15.75" x14ac:dyDescent="0.25">
      <c r="A319" s="5"/>
      <c r="B319" s="6"/>
      <c r="C319" s="7"/>
      <c r="D319" s="7"/>
    </row>
    <row r="320" spans="1:4" ht="15.75" x14ac:dyDescent="0.25">
      <c r="A320" s="5"/>
      <c r="B320" s="6"/>
      <c r="C320" s="7"/>
      <c r="D320" s="7"/>
    </row>
    <row r="321" spans="1:4" ht="15.75" x14ac:dyDescent="0.25">
      <c r="A321" s="5"/>
      <c r="B321" s="6"/>
      <c r="C321" s="7"/>
      <c r="D321" s="7"/>
    </row>
    <row r="322" spans="1:4" ht="20.25" x14ac:dyDescent="0.25">
      <c r="A322" s="325" t="s">
        <v>406</v>
      </c>
      <c r="B322" s="326"/>
      <c r="C322" s="326"/>
      <c r="D322" s="326"/>
    </row>
    <row r="323" spans="1:4" ht="18.75" x14ac:dyDescent="0.25">
      <c r="A323" s="72"/>
      <c r="B323" s="71"/>
      <c r="C323" s="73"/>
      <c r="D323" s="73"/>
    </row>
    <row r="324" spans="1:4" ht="18.75" x14ac:dyDescent="0.25">
      <c r="A324" s="529" t="s">
        <v>196</v>
      </c>
      <c r="B324" s="529"/>
      <c r="C324" s="529"/>
      <c r="D324" s="529"/>
    </row>
    <row r="325" spans="1:4" x14ac:dyDescent="0.25">
      <c r="A325" s="353"/>
      <c r="B325" s="354"/>
      <c r="C325" s="355"/>
      <c r="D325" s="356"/>
    </row>
    <row r="326" spans="1:4" ht="15.75" x14ac:dyDescent="0.25">
      <c r="A326" s="5" t="s">
        <v>81</v>
      </c>
      <c r="B326" s="6"/>
      <c r="C326" s="7"/>
      <c r="D326" s="7"/>
    </row>
    <row r="327" spans="1:4" ht="15" customHeight="1" x14ac:dyDescent="0.25">
      <c r="A327" s="8" t="s">
        <v>55</v>
      </c>
      <c r="B327" s="12" t="s">
        <v>564</v>
      </c>
      <c r="C327" s="528" t="s">
        <v>82</v>
      </c>
      <c r="D327" s="528"/>
    </row>
    <row r="328" spans="1:4" ht="14.85" customHeight="1" x14ac:dyDescent="0.25">
      <c r="A328" s="8"/>
      <c r="B328" s="351" t="s">
        <v>418</v>
      </c>
      <c r="C328" s="352">
        <v>5139</v>
      </c>
      <c r="D328" s="349" t="s">
        <v>565</v>
      </c>
    </row>
    <row r="329" spans="1:4" ht="14.85" customHeight="1" x14ac:dyDescent="0.25">
      <c r="A329" s="8"/>
      <c r="B329" s="347" t="s">
        <v>417</v>
      </c>
      <c r="C329" s="348">
        <v>5151</v>
      </c>
      <c r="D329" s="350" t="s">
        <v>566</v>
      </c>
    </row>
    <row r="330" spans="1:4" ht="14.85" customHeight="1" x14ac:dyDescent="0.25">
      <c r="A330" s="8"/>
      <c r="B330" s="385" t="s">
        <v>490</v>
      </c>
      <c r="C330" s="386">
        <v>5156</v>
      </c>
      <c r="D330" s="349" t="s">
        <v>567</v>
      </c>
    </row>
    <row r="331" spans="1:4" ht="14.85" customHeight="1" x14ac:dyDescent="0.25">
      <c r="A331" s="8"/>
      <c r="B331" s="347" t="s">
        <v>417</v>
      </c>
      <c r="C331" s="348">
        <v>5169</v>
      </c>
      <c r="D331" s="350" t="s">
        <v>568</v>
      </c>
    </row>
    <row r="332" spans="1:4" ht="14.85" customHeight="1" x14ac:dyDescent="0.25">
      <c r="A332" s="8"/>
      <c r="B332" s="347" t="s">
        <v>417</v>
      </c>
      <c r="C332" s="348">
        <v>5171</v>
      </c>
      <c r="D332" s="350" t="s">
        <v>569</v>
      </c>
    </row>
    <row r="333" spans="1:4" ht="14.85" customHeight="1" x14ac:dyDescent="0.25">
      <c r="A333" s="8"/>
      <c r="B333" s="347" t="s">
        <v>417</v>
      </c>
      <c r="C333" s="348">
        <v>5811</v>
      </c>
      <c r="D333" s="371" t="s">
        <v>570</v>
      </c>
    </row>
    <row r="334" spans="1:4" ht="9" customHeight="1" x14ac:dyDescent="0.25">
      <c r="A334" s="353"/>
      <c r="B334" s="354"/>
      <c r="C334" s="355"/>
      <c r="D334" s="362"/>
    </row>
    <row r="335" spans="1:4" ht="15" customHeight="1" x14ac:dyDescent="0.25">
      <c r="A335" s="395" t="s">
        <v>55</v>
      </c>
      <c r="B335" s="396">
        <v>3633</v>
      </c>
      <c r="C335" s="538" t="s">
        <v>20</v>
      </c>
      <c r="D335" s="538"/>
    </row>
    <row r="336" spans="1:4" ht="14.85" customHeight="1" x14ac:dyDescent="0.25">
      <c r="A336" s="8"/>
      <c r="B336" s="351" t="s">
        <v>57</v>
      </c>
      <c r="C336" s="352">
        <v>6121</v>
      </c>
      <c r="D336" s="349" t="s">
        <v>571</v>
      </c>
    </row>
    <row r="337" spans="1:4" ht="9" customHeight="1" x14ac:dyDescent="0.25">
      <c r="A337" s="353"/>
      <c r="B337" s="354"/>
      <c r="C337" s="355"/>
      <c r="D337" s="362"/>
    </row>
    <row r="338" spans="1:4" ht="15" customHeight="1" x14ac:dyDescent="0.25">
      <c r="A338" s="369" t="s">
        <v>55</v>
      </c>
      <c r="B338" s="370" t="s">
        <v>572</v>
      </c>
      <c r="C338" s="531" t="s">
        <v>573</v>
      </c>
      <c r="D338" s="531"/>
    </row>
    <row r="339" spans="1:4" ht="14.85" customHeight="1" x14ac:dyDescent="0.25">
      <c r="A339" s="345"/>
      <c r="B339" s="385" t="s">
        <v>490</v>
      </c>
      <c r="C339" s="386">
        <v>6119</v>
      </c>
      <c r="D339" s="349" t="s">
        <v>574</v>
      </c>
    </row>
    <row r="340" spans="1:4" ht="9" customHeight="1" x14ac:dyDescent="0.25">
      <c r="A340" s="353"/>
      <c r="B340" s="397"/>
      <c r="C340" s="398"/>
      <c r="D340" s="398"/>
    </row>
    <row r="341" spans="1:4" ht="15" customHeight="1" x14ac:dyDescent="0.25">
      <c r="A341" s="345" t="s">
        <v>55</v>
      </c>
      <c r="B341" s="346" t="s">
        <v>575</v>
      </c>
      <c r="C341" s="532" t="s">
        <v>83</v>
      </c>
      <c r="D341" s="532"/>
    </row>
    <row r="342" spans="1:4" ht="14.85" customHeight="1" x14ac:dyDescent="0.25">
      <c r="A342" s="345"/>
      <c r="B342" s="347" t="s">
        <v>417</v>
      </c>
      <c r="C342" s="348">
        <v>5011</v>
      </c>
      <c r="D342" s="350" t="s">
        <v>576</v>
      </c>
    </row>
    <row r="343" spans="1:4" ht="14.85" customHeight="1" x14ac:dyDescent="0.25">
      <c r="A343" s="345"/>
      <c r="B343" s="347" t="s">
        <v>417</v>
      </c>
      <c r="C343" s="348">
        <v>5021</v>
      </c>
      <c r="D343" s="371" t="s">
        <v>577</v>
      </c>
    </row>
    <row r="344" spans="1:4" ht="14.85" customHeight="1" x14ac:dyDescent="0.25">
      <c r="A344" s="345"/>
      <c r="B344" s="385" t="s">
        <v>490</v>
      </c>
      <c r="C344" s="386">
        <v>5024</v>
      </c>
      <c r="D344" s="361" t="s">
        <v>578</v>
      </c>
    </row>
    <row r="345" spans="1:4" ht="14.85" customHeight="1" x14ac:dyDescent="0.25">
      <c r="A345" s="345"/>
      <c r="B345" s="347" t="s">
        <v>417</v>
      </c>
      <c r="C345" s="348">
        <v>5031</v>
      </c>
      <c r="D345" s="350" t="s">
        <v>579</v>
      </c>
    </row>
    <row r="346" spans="1:4" ht="14.85" customHeight="1" x14ac:dyDescent="0.25">
      <c r="A346" s="345"/>
      <c r="B346" s="347" t="s">
        <v>417</v>
      </c>
      <c r="C346" s="348">
        <v>5032</v>
      </c>
      <c r="D346" s="350" t="s">
        <v>580</v>
      </c>
    </row>
    <row r="347" spans="1:4" ht="14.85" customHeight="1" x14ac:dyDescent="0.25">
      <c r="A347" s="345"/>
      <c r="B347" s="347" t="s">
        <v>417</v>
      </c>
      <c r="C347" s="348">
        <v>5132</v>
      </c>
      <c r="D347" s="350" t="s">
        <v>581</v>
      </c>
    </row>
    <row r="348" spans="1:4" ht="14.85" customHeight="1" x14ac:dyDescent="0.25">
      <c r="A348" s="8"/>
      <c r="B348" s="351" t="s">
        <v>57</v>
      </c>
      <c r="C348" s="352">
        <v>5133</v>
      </c>
      <c r="D348" s="349" t="s">
        <v>582</v>
      </c>
    </row>
    <row r="349" spans="1:4" ht="14.85" customHeight="1" x14ac:dyDescent="0.25">
      <c r="A349" s="8"/>
      <c r="B349" s="347" t="s">
        <v>417</v>
      </c>
      <c r="C349" s="348">
        <v>5137</v>
      </c>
      <c r="D349" s="350" t="s">
        <v>583</v>
      </c>
    </row>
    <row r="350" spans="1:4" ht="14.85" customHeight="1" x14ac:dyDescent="0.25">
      <c r="A350" s="8"/>
      <c r="B350" s="351" t="s">
        <v>57</v>
      </c>
      <c r="C350" s="352">
        <v>5139</v>
      </c>
      <c r="D350" s="349" t="s">
        <v>902</v>
      </c>
    </row>
    <row r="351" spans="1:4" ht="14.85" customHeight="1" x14ac:dyDescent="0.25">
      <c r="A351" s="8"/>
      <c r="B351" s="347" t="s">
        <v>417</v>
      </c>
      <c r="C351" s="348">
        <v>5151</v>
      </c>
      <c r="D351" s="350" t="s">
        <v>584</v>
      </c>
    </row>
    <row r="352" spans="1:4" ht="14.85" customHeight="1" x14ac:dyDescent="0.25">
      <c r="A352" s="8"/>
      <c r="B352" s="347" t="s">
        <v>417</v>
      </c>
      <c r="C352" s="348">
        <v>5153</v>
      </c>
      <c r="D352" s="350" t="s">
        <v>585</v>
      </c>
    </row>
    <row r="353" spans="1:4" ht="14.85" customHeight="1" x14ac:dyDescent="0.25">
      <c r="A353" s="8"/>
      <c r="B353" s="347" t="s">
        <v>417</v>
      </c>
      <c r="C353" s="348">
        <v>5154</v>
      </c>
      <c r="D353" s="350" t="s">
        <v>586</v>
      </c>
    </row>
    <row r="354" spans="1:4" ht="14.85" customHeight="1" x14ac:dyDescent="0.25">
      <c r="A354" s="8"/>
      <c r="B354" s="347" t="s">
        <v>417</v>
      </c>
      <c r="C354" s="348">
        <v>5156</v>
      </c>
      <c r="D354" s="350" t="s">
        <v>587</v>
      </c>
    </row>
    <row r="355" spans="1:4" ht="14.85" customHeight="1" x14ac:dyDescent="0.25">
      <c r="A355" s="8"/>
      <c r="B355" s="347" t="s">
        <v>417</v>
      </c>
      <c r="C355" s="348">
        <v>5161</v>
      </c>
      <c r="D355" s="350" t="s">
        <v>588</v>
      </c>
    </row>
    <row r="356" spans="1:4" ht="14.85" customHeight="1" x14ac:dyDescent="0.25">
      <c r="A356" s="8"/>
      <c r="B356" s="351" t="s">
        <v>418</v>
      </c>
      <c r="C356" s="352">
        <v>5162</v>
      </c>
      <c r="D356" s="349" t="s">
        <v>589</v>
      </c>
    </row>
    <row r="357" spans="1:4" ht="14.85" customHeight="1" x14ac:dyDescent="0.25">
      <c r="A357" s="8"/>
      <c r="B357" s="351" t="s">
        <v>418</v>
      </c>
      <c r="C357" s="352">
        <v>5164</v>
      </c>
      <c r="D357" s="349" t="s">
        <v>590</v>
      </c>
    </row>
    <row r="358" spans="1:4" ht="14.85" customHeight="1" x14ac:dyDescent="0.25">
      <c r="A358" s="8"/>
      <c r="B358" s="366" t="s">
        <v>58</v>
      </c>
      <c r="C358" s="367">
        <v>5166</v>
      </c>
      <c r="D358" s="349" t="s">
        <v>591</v>
      </c>
    </row>
    <row r="359" spans="1:4" ht="14.85" customHeight="1" x14ac:dyDescent="0.25">
      <c r="A359" s="8"/>
      <c r="B359" s="351" t="s">
        <v>418</v>
      </c>
      <c r="C359" s="352">
        <v>5167</v>
      </c>
      <c r="D359" s="349" t="s">
        <v>592</v>
      </c>
    </row>
    <row r="360" spans="1:4" ht="14.85" customHeight="1" x14ac:dyDescent="0.25">
      <c r="A360" s="8"/>
      <c r="B360" s="351" t="s">
        <v>418</v>
      </c>
      <c r="C360" s="352">
        <v>5169</v>
      </c>
      <c r="D360" s="349" t="s">
        <v>593</v>
      </c>
    </row>
    <row r="361" spans="1:4" ht="14.85" customHeight="1" x14ac:dyDescent="0.25">
      <c r="A361" s="8"/>
      <c r="B361" s="351" t="s">
        <v>57</v>
      </c>
      <c r="C361" s="352">
        <v>5171</v>
      </c>
      <c r="D361" s="349" t="s">
        <v>594</v>
      </c>
    </row>
    <row r="362" spans="1:4" ht="14.85" customHeight="1" x14ac:dyDescent="0.25">
      <c r="A362" s="8"/>
      <c r="B362" s="351" t="s">
        <v>418</v>
      </c>
      <c r="C362" s="352">
        <v>5173</v>
      </c>
      <c r="D362" s="349" t="s">
        <v>595</v>
      </c>
    </row>
    <row r="363" spans="1:4" ht="14.85" customHeight="1" x14ac:dyDescent="0.25">
      <c r="A363" s="8"/>
      <c r="B363" s="351" t="s">
        <v>57</v>
      </c>
      <c r="C363" s="352">
        <v>5362</v>
      </c>
      <c r="D363" s="349" t="s">
        <v>596</v>
      </c>
    </row>
    <row r="364" spans="1:4" ht="14.85" customHeight="1" x14ac:dyDescent="0.25">
      <c r="A364" s="8"/>
      <c r="B364" s="351" t="s">
        <v>57</v>
      </c>
      <c r="C364" s="352">
        <v>5362</v>
      </c>
      <c r="D364" s="399" t="s">
        <v>597</v>
      </c>
    </row>
    <row r="365" spans="1:4" ht="14.85" customHeight="1" x14ac:dyDescent="0.25">
      <c r="A365" s="8"/>
      <c r="B365" s="351" t="s">
        <v>57</v>
      </c>
      <c r="C365" s="352">
        <v>5362</v>
      </c>
      <c r="D365" s="349" t="s">
        <v>598</v>
      </c>
    </row>
    <row r="366" spans="1:4" ht="14.85" customHeight="1" x14ac:dyDescent="0.25">
      <c r="A366" s="8"/>
      <c r="B366" s="351" t="s">
        <v>418</v>
      </c>
      <c r="C366" s="352">
        <v>5424</v>
      </c>
      <c r="D366" s="349" t="s">
        <v>599</v>
      </c>
    </row>
    <row r="367" spans="1:4" ht="14.85" customHeight="1" x14ac:dyDescent="0.25">
      <c r="A367" s="353"/>
      <c r="B367" s="351" t="s">
        <v>418</v>
      </c>
      <c r="C367" s="352">
        <v>5499</v>
      </c>
      <c r="D367" s="381" t="s">
        <v>600</v>
      </c>
    </row>
    <row r="368" spans="1:4" ht="14.85" customHeight="1" x14ac:dyDescent="0.25">
      <c r="A368" s="353"/>
      <c r="B368" s="351" t="s">
        <v>57</v>
      </c>
      <c r="C368" s="352">
        <v>6122</v>
      </c>
      <c r="D368" s="381" t="s">
        <v>601</v>
      </c>
    </row>
    <row r="369" spans="1:4" ht="14.85" customHeight="1" x14ac:dyDescent="0.25">
      <c r="A369" s="8"/>
      <c r="B369" s="366" t="s">
        <v>58</v>
      </c>
      <c r="C369" s="367">
        <v>6123</v>
      </c>
      <c r="D369" s="349" t="s">
        <v>602</v>
      </c>
    </row>
    <row r="370" spans="1:4" ht="14.85" customHeight="1" x14ac:dyDescent="0.25">
      <c r="A370" s="8"/>
      <c r="B370" s="351" t="s">
        <v>418</v>
      </c>
      <c r="C370" s="352">
        <v>6130</v>
      </c>
      <c r="D370" s="349" t="s">
        <v>603</v>
      </c>
    </row>
    <row r="371" spans="1:4" x14ac:dyDescent="0.25">
      <c r="A371" s="353"/>
      <c r="B371" s="354"/>
      <c r="C371" s="355"/>
      <c r="D371" s="356"/>
    </row>
    <row r="372" spans="1:4" ht="20.25" x14ac:dyDescent="0.25">
      <c r="A372" s="325" t="s">
        <v>406</v>
      </c>
      <c r="B372" s="326"/>
      <c r="C372" s="326"/>
      <c r="D372" s="326"/>
    </row>
    <row r="373" spans="1:4" ht="18.75" x14ac:dyDescent="0.25">
      <c r="A373" s="72"/>
      <c r="B373" s="71"/>
      <c r="C373" s="73"/>
      <c r="D373" s="73"/>
    </row>
    <row r="374" spans="1:4" ht="18.75" x14ac:dyDescent="0.25">
      <c r="A374" s="529" t="s">
        <v>196</v>
      </c>
      <c r="B374" s="529"/>
      <c r="C374" s="529"/>
      <c r="D374" s="529"/>
    </row>
    <row r="375" spans="1:4" x14ac:dyDescent="0.25">
      <c r="A375" s="353"/>
      <c r="B375" s="354"/>
      <c r="C375" s="355"/>
      <c r="D375" s="356"/>
    </row>
    <row r="376" spans="1:4" ht="15.75" x14ac:dyDescent="0.25">
      <c r="A376" s="363" t="s">
        <v>604</v>
      </c>
      <c r="B376" s="393"/>
      <c r="C376" s="394"/>
      <c r="D376" s="394"/>
    </row>
    <row r="377" spans="1:4" ht="15" customHeight="1" x14ac:dyDescent="0.25">
      <c r="A377" s="345" t="s">
        <v>55</v>
      </c>
      <c r="B377" s="346" t="s">
        <v>605</v>
      </c>
      <c r="C377" s="532" t="s">
        <v>606</v>
      </c>
      <c r="D377" s="532"/>
    </row>
    <row r="378" spans="1:4" ht="15" customHeight="1" x14ac:dyDescent="0.25">
      <c r="A378" s="345"/>
      <c r="B378" s="347" t="s">
        <v>417</v>
      </c>
      <c r="C378" s="400" t="s">
        <v>607</v>
      </c>
      <c r="D378" s="350" t="s">
        <v>608</v>
      </c>
    </row>
    <row r="379" spans="1:4" ht="15" customHeight="1" x14ac:dyDescent="0.25">
      <c r="A379" s="345"/>
      <c r="B379" s="347" t="s">
        <v>417</v>
      </c>
      <c r="C379" s="400" t="s">
        <v>609</v>
      </c>
      <c r="D379" s="350" t="s">
        <v>610</v>
      </c>
    </row>
    <row r="380" spans="1:4" ht="15" customHeight="1" x14ac:dyDescent="0.25">
      <c r="A380" s="353"/>
      <c r="B380" s="354"/>
      <c r="C380" s="355"/>
      <c r="D380" s="401"/>
    </row>
    <row r="381" spans="1:4" ht="15.75" x14ac:dyDescent="0.25">
      <c r="A381" s="363" t="s">
        <v>611</v>
      </c>
      <c r="B381" s="393"/>
      <c r="C381" s="394"/>
      <c r="D381" s="394"/>
    </row>
    <row r="382" spans="1:4" ht="15" customHeight="1" x14ac:dyDescent="0.25">
      <c r="A382" s="345" t="s">
        <v>55</v>
      </c>
      <c r="B382" s="346" t="s">
        <v>612</v>
      </c>
      <c r="C382" s="532" t="s">
        <v>613</v>
      </c>
      <c r="D382" s="532"/>
    </row>
    <row r="383" spans="1:4" ht="15" customHeight="1" x14ac:dyDescent="0.25">
      <c r="A383" s="345"/>
      <c r="B383" s="347" t="s">
        <v>417</v>
      </c>
      <c r="C383" s="348">
        <v>5169</v>
      </c>
      <c r="D383" s="350" t="s">
        <v>614</v>
      </c>
    </row>
    <row r="384" spans="1:4" ht="15" customHeight="1" x14ac:dyDescent="0.25">
      <c r="A384" s="353"/>
      <c r="B384" s="402"/>
      <c r="C384" s="355"/>
      <c r="D384" s="355"/>
    </row>
    <row r="385" spans="1:4" ht="15" customHeight="1" x14ac:dyDescent="0.25">
      <c r="A385" s="345" t="s">
        <v>55</v>
      </c>
      <c r="B385" s="346" t="s">
        <v>615</v>
      </c>
      <c r="C385" s="532" t="s">
        <v>616</v>
      </c>
      <c r="D385" s="532"/>
    </row>
    <row r="386" spans="1:4" ht="15" customHeight="1" x14ac:dyDescent="0.25">
      <c r="A386" s="345"/>
      <c r="B386" s="347" t="s">
        <v>417</v>
      </c>
      <c r="C386" s="348">
        <v>5138</v>
      </c>
      <c r="D386" s="349" t="s">
        <v>617</v>
      </c>
    </row>
    <row r="387" spans="1:4" ht="15" customHeight="1" x14ac:dyDescent="0.25">
      <c r="A387" s="8"/>
      <c r="B387" s="351" t="s">
        <v>418</v>
      </c>
      <c r="C387" s="352">
        <v>5139</v>
      </c>
      <c r="D387" s="349" t="s">
        <v>618</v>
      </c>
    </row>
    <row r="388" spans="1:4" ht="15" customHeight="1" x14ac:dyDescent="0.25">
      <c r="A388" s="8"/>
      <c r="B388" s="351" t="s">
        <v>418</v>
      </c>
      <c r="C388" s="403">
        <v>5164</v>
      </c>
      <c r="D388" s="349" t="s">
        <v>619</v>
      </c>
    </row>
    <row r="389" spans="1:4" ht="15" customHeight="1" x14ac:dyDescent="0.25">
      <c r="A389" s="8"/>
      <c r="B389" s="351" t="s">
        <v>418</v>
      </c>
      <c r="C389" s="403" t="s">
        <v>607</v>
      </c>
      <c r="D389" s="349" t="s">
        <v>620</v>
      </c>
    </row>
    <row r="390" spans="1:4" ht="15" customHeight="1" x14ac:dyDescent="0.25">
      <c r="A390" s="8"/>
      <c r="B390" s="351" t="s">
        <v>418</v>
      </c>
      <c r="C390" s="403" t="s">
        <v>609</v>
      </c>
      <c r="D390" s="349" t="s">
        <v>621</v>
      </c>
    </row>
    <row r="391" spans="1:4" ht="38.25" x14ac:dyDescent="0.25">
      <c r="A391" s="8"/>
      <c r="B391" s="351" t="s">
        <v>418</v>
      </c>
      <c r="C391" s="352">
        <v>5169</v>
      </c>
      <c r="D391" s="349" t="s">
        <v>622</v>
      </c>
    </row>
    <row r="392" spans="1:4" ht="15" customHeight="1" x14ac:dyDescent="0.25">
      <c r="A392" s="8"/>
      <c r="B392" s="351" t="s">
        <v>418</v>
      </c>
      <c r="C392" s="352">
        <v>5171</v>
      </c>
      <c r="D392" s="349" t="s">
        <v>623</v>
      </c>
    </row>
    <row r="393" spans="1:4" ht="15" customHeight="1" x14ac:dyDescent="0.25">
      <c r="A393" s="353"/>
      <c r="B393" s="354"/>
      <c r="C393" s="355"/>
      <c r="D393" s="404"/>
    </row>
    <row r="394" spans="1:4" ht="15" customHeight="1" x14ac:dyDescent="0.25">
      <c r="A394" s="8" t="s">
        <v>55</v>
      </c>
      <c r="B394" s="12" t="s">
        <v>624</v>
      </c>
      <c r="C394" s="528" t="s">
        <v>625</v>
      </c>
      <c r="D394" s="528"/>
    </row>
    <row r="395" spans="1:4" ht="15" customHeight="1" x14ac:dyDescent="0.25">
      <c r="A395" s="8"/>
      <c r="B395" s="351" t="s">
        <v>418</v>
      </c>
      <c r="C395" s="352">
        <v>5169</v>
      </c>
      <c r="D395" s="349" t="s">
        <v>626</v>
      </c>
    </row>
    <row r="396" spans="1:4" ht="15" customHeight="1" x14ac:dyDescent="0.25">
      <c r="A396" s="353"/>
      <c r="B396" s="354"/>
      <c r="C396" s="355"/>
      <c r="D396" s="356"/>
    </row>
    <row r="397" spans="1:4" ht="15" customHeight="1" x14ac:dyDescent="0.25">
      <c r="A397" s="8" t="s">
        <v>55</v>
      </c>
      <c r="B397" s="12" t="s">
        <v>627</v>
      </c>
      <c r="C397" s="528" t="s">
        <v>628</v>
      </c>
      <c r="D397" s="528"/>
    </row>
    <row r="398" spans="1:4" ht="15" customHeight="1" x14ac:dyDescent="0.25">
      <c r="A398" s="8"/>
      <c r="B398" s="351" t="s">
        <v>418</v>
      </c>
      <c r="C398" s="352">
        <v>5139</v>
      </c>
      <c r="D398" s="349" t="s">
        <v>629</v>
      </c>
    </row>
    <row r="399" spans="1:4" ht="15" customHeight="1" x14ac:dyDescent="0.25">
      <c r="A399" s="8"/>
      <c r="B399" s="351" t="s">
        <v>418</v>
      </c>
      <c r="C399" s="403">
        <v>5164</v>
      </c>
      <c r="D399" s="349" t="s">
        <v>630</v>
      </c>
    </row>
    <row r="400" spans="1:4" ht="15" customHeight="1" x14ac:dyDescent="0.25">
      <c r="A400" s="8"/>
      <c r="B400" s="351" t="s">
        <v>418</v>
      </c>
      <c r="C400" s="352">
        <v>5169</v>
      </c>
      <c r="D400" s="349" t="s">
        <v>631</v>
      </c>
    </row>
    <row r="401" spans="1:4" ht="15" customHeight="1" x14ac:dyDescent="0.25">
      <c r="A401" s="8"/>
      <c r="B401" s="351" t="s">
        <v>418</v>
      </c>
      <c r="C401" s="352">
        <v>5171</v>
      </c>
      <c r="D401" s="349" t="s">
        <v>632</v>
      </c>
    </row>
    <row r="402" spans="1:4" ht="15" customHeight="1" x14ac:dyDescent="0.25">
      <c r="A402" s="353"/>
      <c r="B402" s="354"/>
      <c r="C402" s="355"/>
      <c r="D402" s="356"/>
    </row>
    <row r="403" spans="1:4" ht="15" customHeight="1" x14ac:dyDescent="0.25">
      <c r="A403" s="8" t="s">
        <v>55</v>
      </c>
      <c r="B403" s="12" t="s">
        <v>633</v>
      </c>
      <c r="C403" s="528" t="s">
        <v>634</v>
      </c>
      <c r="D403" s="528"/>
    </row>
    <row r="404" spans="1:4" ht="15" customHeight="1" x14ac:dyDescent="0.25">
      <c r="A404" s="8"/>
      <c r="B404" s="351" t="s">
        <v>418</v>
      </c>
      <c r="C404" s="352">
        <v>5164</v>
      </c>
      <c r="D404" s="349" t="s">
        <v>635</v>
      </c>
    </row>
    <row r="405" spans="1:4" ht="15" customHeight="1" x14ac:dyDescent="0.25">
      <c r="A405" s="8"/>
      <c r="B405" s="351"/>
      <c r="C405" s="352"/>
      <c r="D405" s="349"/>
    </row>
    <row r="406" spans="1:4" ht="15" customHeight="1" x14ac:dyDescent="0.25">
      <c r="A406" s="8"/>
      <c r="B406" s="351"/>
      <c r="C406" s="352"/>
      <c r="D406" s="349"/>
    </row>
    <row r="407" spans="1:4" ht="15" customHeight="1" x14ac:dyDescent="0.25">
      <c r="A407" s="8"/>
      <c r="B407" s="351"/>
      <c r="C407" s="352"/>
      <c r="D407" s="349"/>
    </row>
    <row r="408" spans="1:4" ht="15" customHeight="1" x14ac:dyDescent="0.25">
      <c r="A408" s="8"/>
      <c r="B408" s="351"/>
      <c r="C408" s="352"/>
      <c r="D408" s="349"/>
    </row>
    <row r="409" spans="1:4" ht="15" customHeight="1" x14ac:dyDescent="0.25">
      <c r="A409" s="8"/>
      <c r="B409" s="351"/>
      <c r="C409" s="352"/>
      <c r="D409" s="349"/>
    </row>
    <row r="410" spans="1:4" ht="15" customHeight="1" x14ac:dyDescent="0.25">
      <c r="A410" s="8"/>
      <c r="B410" s="351"/>
      <c r="C410" s="352"/>
      <c r="D410" s="349"/>
    </row>
    <row r="411" spans="1:4" ht="15" customHeight="1" x14ac:dyDescent="0.25">
      <c r="A411" s="8"/>
      <c r="B411" s="351"/>
      <c r="C411" s="352"/>
      <c r="D411" s="349"/>
    </row>
    <row r="412" spans="1:4" ht="15" customHeight="1" x14ac:dyDescent="0.25">
      <c r="A412" s="8"/>
      <c r="B412" s="351"/>
      <c r="C412" s="352"/>
      <c r="D412" s="349"/>
    </row>
    <row r="413" spans="1:4" ht="15" customHeight="1" x14ac:dyDescent="0.25">
      <c r="A413" s="8"/>
      <c r="B413" s="351"/>
      <c r="C413" s="352"/>
      <c r="D413" s="349"/>
    </row>
    <row r="414" spans="1:4" ht="15" customHeight="1" x14ac:dyDescent="0.25">
      <c r="A414" s="8"/>
      <c r="B414" s="351"/>
      <c r="C414" s="352"/>
      <c r="D414" s="349"/>
    </row>
    <row r="415" spans="1:4" ht="15" customHeight="1" x14ac:dyDescent="0.25">
      <c r="A415" s="8"/>
      <c r="B415" s="351"/>
      <c r="C415" s="352"/>
      <c r="D415" s="349"/>
    </row>
    <row r="416" spans="1:4" ht="15" customHeight="1" x14ac:dyDescent="0.25">
      <c r="A416" s="8"/>
      <c r="B416" s="351"/>
      <c r="C416" s="352"/>
      <c r="D416" s="349"/>
    </row>
    <row r="417" spans="1:4" ht="15" customHeight="1" x14ac:dyDescent="0.25">
      <c r="A417" s="8"/>
      <c r="B417" s="351"/>
      <c r="C417" s="352"/>
      <c r="D417" s="349"/>
    </row>
    <row r="418" spans="1:4" ht="20.25" x14ac:dyDescent="0.25">
      <c r="A418" s="325" t="s">
        <v>406</v>
      </c>
      <c r="B418" s="326"/>
      <c r="C418" s="326"/>
      <c r="D418" s="326"/>
    </row>
    <row r="419" spans="1:4" ht="18.75" x14ac:dyDescent="0.25">
      <c r="A419" s="72"/>
      <c r="B419" s="71"/>
      <c r="C419" s="73"/>
      <c r="D419" s="73"/>
    </row>
    <row r="420" spans="1:4" ht="18.75" x14ac:dyDescent="0.25">
      <c r="A420" s="529" t="s">
        <v>196</v>
      </c>
      <c r="B420" s="529"/>
      <c r="C420" s="529"/>
      <c r="D420" s="529"/>
    </row>
    <row r="421" spans="1:4" x14ac:dyDescent="0.25">
      <c r="A421" s="353"/>
      <c r="B421" s="354"/>
      <c r="C421" s="355"/>
      <c r="D421" s="356"/>
    </row>
    <row r="422" spans="1:4" ht="15.75" x14ac:dyDescent="0.25">
      <c r="A422" s="5" t="s">
        <v>636</v>
      </c>
      <c r="B422" s="6"/>
      <c r="C422" s="7"/>
      <c r="D422" s="7"/>
    </row>
    <row r="423" spans="1:4" ht="15" customHeight="1" x14ac:dyDescent="0.25">
      <c r="A423" s="8" t="s">
        <v>55</v>
      </c>
      <c r="B423" s="12" t="s">
        <v>637</v>
      </c>
      <c r="C423" s="528" t="s">
        <v>638</v>
      </c>
      <c r="D423" s="528"/>
    </row>
    <row r="424" spans="1:4" s="9" customFormat="1" ht="25.5" x14ac:dyDescent="0.25">
      <c r="A424" s="8"/>
      <c r="B424" s="351" t="s">
        <v>57</v>
      </c>
      <c r="C424" s="352">
        <v>5011</v>
      </c>
      <c r="D424" s="349" t="s">
        <v>903</v>
      </c>
    </row>
    <row r="425" spans="1:4" s="9" customFormat="1" ht="25.5" x14ac:dyDescent="0.25">
      <c r="A425" s="8"/>
      <c r="B425" s="351" t="s">
        <v>57</v>
      </c>
      <c r="C425" s="352">
        <v>5031</v>
      </c>
      <c r="D425" s="361" t="s">
        <v>904</v>
      </c>
    </row>
    <row r="426" spans="1:4" s="9" customFormat="1" ht="25.5" x14ac:dyDescent="0.25">
      <c r="A426" s="8"/>
      <c r="B426" s="351" t="s">
        <v>57</v>
      </c>
      <c r="C426" s="352">
        <v>5032</v>
      </c>
      <c r="D426" s="349" t="s">
        <v>905</v>
      </c>
    </row>
    <row r="427" spans="1:4" x14ac:dyDescent="0.25">
      <c r="A427" s="345"/>
      <c r="B427" s="347" t="s">
        <v>417</v>
      </c>
      <c r="C427" s="348">
        <v>5132</v>
      </c>
      <c r="D427" s="350" t="s">
        <v>639</v>
      </c>
    </row>
    <row r="428" spans="1:4" x14ac:dyDescent="0.25">
      <c r="A428" s="8"/>
      <c r="B428" s="366" t="s">
        <v>58</v>
      </c>
      <c r="C428" s="367">
        <v>5137</v>
      </c>
      <c r="D428" s="349" t="s">
        <v>640</v>
      </c>
    </row>
    <row r="429" spans="1:4" x14ac:dyDescent="0.25">
      <c r="A429" s="345"/>
      <c r="B429" s="347" t="s">
        <v>417</v>
      </c>
      <c r="C429" s="348">
        <v>5139</v>
      </c>
      <c r="D429" s="350" t="s">
        <v>641</v>
      </c>
    </row>
    <row r="430" spans="1:4" x14ac:dyDescent="0.25">
      <c r="A430" s="345"/>
      <c r="B430" s="347" t="s">
        <v>417</v>
      </c>
      <c r="C430" s="348">
        <v>5151</v>
      </c>
      <c r="D430" s="350" t="s">
        <v>642</v>
      </c>
    </row>
    <row r="431" spans="1:4" x14ac:dyDescent="0.25">
      <c r="A431" s="345"/>
      <c r="B431" s="347" t="s">
        <v>417</v>
      </c>
      <c r="C431" s="348">
        <v>5156</v>
      </c>
      <c r="D431" s="350" t="s">
        <v>643</v>
      </c>
    </row>
    <row r="432" spans="1:4" x14ac:dyDescent="0.25">
      <c r="A432" s="8"/>
      <c r="B432" s="351" t="s">
        <v>418</v>
      </c>
      <c r="C432" s="352">
        <v>5169</v>
      </c>
      <c r="D432" s="349" t="s">
        <v>644</v>
      </c>
    </row>
    <row r="433" spans="1:4" s="9" customFormat="1" ht="15" customHeight="1" x14ac:dyDescent="0.25">
      <c r="A433" s="8"/>
      <c r="B433" s="351" t="s">
        <v>57</v>
      </c>
      <c r="C433" s="352">
        <v>5169</v>
      </c>
      <c r="D433" s="349" t="s">
        <v>909</v>
      </c>
    </row>
    <row r="434" spans="1:4" x14ac:dyDescent="0.25">
      <c r="A434" s="8"/>
      <c r="B434" s="351" t="s">
        <v>418</v>
      </c>
      <c r="C434" s="352">
        <v>5171</v>
      </c>
      <c r="D434" s="349" t="s">
        <v>645</v>
      </c>
    </row>
    <row r="435" spans="1:4" x14ac:dyDescent="0.25">
      <c r="A435" s="8"/>
      <c r="B435" s="351" t="s">
        <v>418</v>
      </c>
      <c r="C435" s="352">
        <v>5424</v>
      </c>
      <c r="D435" s="349" t="s">
        <v>646</v>
      </c>
    </row>
    <row r="436" spans="1:4" x14ac:dyDescent="0.25">
      <c r="A436" s="353"/>
      <c r="B436" s="351" t="s">
        <v>418</v>
      </c>
      <c r="C436" s="352">
        <v>5499</v>
      </c>
      <c r="D436" s="381" t="s">
        <v>647</v>
      </c>
    </row>
    <row r="437" spans="1:4" x14ac:dyDescent="0.25">
      <c r="A437" s="353"/>
      <c r="B437" s="354"/>
      <c r="C437" s="355"/>
      <c r="D437" s="356"/>
    </row>
    <row r="438" spans="1:4" ht="15.75" x14ac:dyDescent="0.25">
      <c r="A438" s="5" t="s">
        <v>648</v>
      </c>
      <c r="B438" s="405"/>
      <c r="C438" s="405"/>
      <c r="D438" s="405"/>
    </row>
    <row r="439" spans="1:4" ht="15" customHeight="1" x14ac:dyDescent="0.25">
      <c r="A439" s="8" t="s">
        <v>55</v>
      </c>
      <c r="B439" s="12" t="s">
        <v>649</v>
      </c>
      <c r="C439" s="528" t="s">
        <v>650</v>
      </c>
      <c r="D439" s="528"/>
    </row>
    <row r="440" spans="1:4" x14ac:dyDescent="0.25">
      <c r="A440" s="8"/>
      <c r="B440" s="351" t="s">
        <v>57</v>
      </c>
      <c r="C440" s="352">
        <v>5194</v>
      </c>
      <c r="D440" s="361" t="s">
        <v>651</v>
      </c>
    </row>
    <row r="441" spans="1:4" x14ac:dyDescent="0.25">
      <c r="A441" s="8"/>
      <c r="B441" s="366" t="s">
        <v>58</v>
      </c>
      <c r="C441" s="367">
        <v>5213</v>
      </c>
      <c r="D441" s="361" t="s">
        <v>652</v>
      </c>
    </row>
    <row r="442" spans="1:4" ht="25.5" x14ac:dyDescent="0.25">
      <c r="A442" s="353"/>
      <c r="B442" s="351" t="s">
        <v>57</v>
      </c>
      <c r="C442" s="352">
        <v>5222</v>
      </c>
      <c r="D442" s="349" t="s">
        <v>653</v>
      </c>
    </row>
    <row r="443" spans="1:4" ht="25.5" x14ac:dyDescent="0.25">
      <c r="A443" s="353"/>
      <c r="B443" s="351" t="s">
        <v>57</v>
      </c>
      <c r="C443" s="352">
        <v>5222</v>
      </c>
      <c r="D443" s="349" t="s">
        <v>654</v>
      </c>
    </row>
    <row r="444" spans="1:4" x14ac:dyDescent="0.25">
      <c r="A444" s="8"/>
      <c r="B444" s="366" t="s">
        <v>58</v>
      </c>
      <c r="C444" s="367">
        <v>6323</v>
      </c>
      <c r="D444" s="381" t="s">
        <v>655</v>
      </c>
    </row>
    <row r="445" spans="1:4" x14ac:dyDescent="0.25">
      <c r="A445" s="8"/>
      <c r="B445" s="366"/>
      <c r="C445" s="367"/>
      <c r="D445" s="381"/>
    </row>
    <row r="446" spans="1:4" x14ac:dyDescent="0.25">
      <c r="A446" s="406"/>
      <c r="B446" s="407"/>
      <c r="C446" s="373"/>
      <c r="D446" s="373"/>
    </row>
    <row r="447" spans="1:4" ht="18.75" x14ac:dyDescent="0.25">
      <c r="A447" s="529" t="s">
        <v>656</v>
      </c>
      <c r="B447" s="529"/>
      <c r="C447" s="529"/>
      <c r="D447" s="529"/>
    </row>
    <row r="448" spans="1:4" ht="18.75" x14ac:dyDescent="0.25">
      <c r="A448" s="357"/>
      <c r="B448" s="357"/>
      <c r="C448" s="357"/>
      <c r="D448" s="357"/>
    </row>
    <row r="449" spans="1:4" ht="15.75" x14ac:dyDescent="0.25">
      <c r="A449" s="5" t="s">
        <v>102</v>
      </c>
      <c r="B449" s="6"/>
      <c r="C449" s="7"/>
      <c r="D449" s="7"/>
    </row>
    <row r="450" spans="1:4" ht="14.1" customHeight="1" x14ac:dyDescent="0.25">
      <c r="A450" s="8" t="s">
        <v>55</v>
      </c>
      <c r="B450" s="12" t="s">
        <v>27</v>
      </c>
      <c r="C450" s="528" t="s">
        <v>106</v>
      </c>
      <c r="D450" s="528"/>
    </row>
    <row r="451" spans="1:4" x14ac:dyDescent="0.25">
      <c r="A451" s="353"/>
      <c r="B451" s="385" t="s">
        <v>490</v>
      </c>
      <c r="C451" s="386">
        <v>5133</v>
      </c>
      <c r="D451" s="349" t="s">
        <v>657</v>
      </c>
    </row>
    <row r="452" spans="1:4" x14ac:dyDescent="0.25">
      <c r="A452" s="8"/>
      <c r="B452" s="351" t="s">
        <v>418</v>
      </c>
      <c r="C452" s="352">
        <v>5903</v>
      </c>
      <c r="D452" s="399" t="s">
        <v>658</v>
      </c>
    </row>
    <row r="453" spans="1:4" ht="15.75" x14ac:dyDescent="0.25">
      <c r="A453" s="372"/>
      <c r="B453" s="373"/>
      <c r="C453" s="374"/>
      <c r="D453" s="374"/>
    </row>
    <row r="454" spans="1:4" ht="14.1" customHeight="1" x14ac:dyDescent="0.25">
      <c r="A454" s="8" t="s">
        <v>55</v>
      </c>
      <c r="B454" s="12" t="s">
        <v>659</v>
      </c>
      <c r="C454" s="528" t="s">
        <v>660</v>
      </c>
      <c r="D454" s="528"/>
    </row>
    <row r="455" spans="1:4" x14ac:dyDescent="0.25">
      <c r="A455" s="8"/>
      <c r="B455" s="351" t="s">
        <v>418</v>
      </c>
      <c r="C455" s="352">
        <v>5139</v>
      </c>
      <c r="D455" s="399" t="s">
        <v>661</v>
      </c>
    </row>
    <row r="456" spans="1:4" x14ac:dyDescent="0.25">
      <c r="A456" s="8"/>
      <c r="B456" s="351" t="s">
        <v>418</v>
      </c>
      <c r="C456" s="352">
        <v>5167</v>
      </c>
      <c r="D456" s="399" t="s">
        <v>662</v>
      </c>
    </row>
    <row r="457" spans="1:4" x14ac:dyDescent="0.25">
      <c r="A457" s="8"/>
      <c r="B457" s="351" t="s">
        <v>418</v>
      </c>
      <c r="C457" s="352">
        <v>5169</v>
      </c>
      <c r="D457" s="399" t="s">
        <v>663</v>
      </c>
    </row>
    <row r="458" spans="1:4" x14ac:dyDescent="0.25">
      <c r="A458" s="353"/>
      <c r="B458" s="387"/>
      <c r="C458" s="388"/>
      <c r="D458" s="389"/>
    </row>
    <row r="459" spans="1:4" x14ac:dyDescent="0.25">
      <c r="A459" s="353"/>
      <c r="B459" s="387"/>
      <c r="C459" s="388"/>
      <c r="D459" s="389"/>
    </row>
    <row r="460" spans="1:4" x14ac:dyDescent="0.25">
      <c r="A460" s="353"/>
      <c r="B460" s="387"/>
      <c r="C460" s="388"/>
      <c r="D460" s="389"/>
    </row>
    <row r="461" spans="1:4" x14ac:dyDescent="0.25">
      <c r="A461" s="353"/>
      <c r="B461" s="387"/>
      <c r="C461" s="388"/>
      <c r="D461" s="389"/>
    </row>
    <row r="462" spans="1:4" ht="20.25" x14ac:dyDescent="0.25">
      <c r="A462" s="325" t="s">
        <v>406</v>
      </c>
      <c r="B462" s="326"/>
      <c r="C462" s="326"/>
      <c r="D462" s="326"/>
    </row>
    <row r="463" spans="1:4" ht="18.75" x14ac:dyDescent="0.25">
      <c r="A463" s="72"/>
      <c r="B463" s="71"/>
      <c r="C463" s="73"/>
      <c r="D463" s="73"/>
    </row>
    <row r="464" spans="1:4" ht="18.75" x14ac:dyDescent="0.25">
      <c r="A464" s="529" t="s">
        <v>656</v>
      </c>
      <c r="B464" s="529"/>
      <c r="C464" s="529"/>
      <c r="D464" s="529"/>
    </row>
    <row r="465" spans="1:4" x14ac:dyDescent="0.25">
      <c r="A465" s="353"/>
      <c r="B465" s="354"/>
      <c r="C465" s="355"/>
      <c r="D465" s="356"/>
    </row>
    <row r="466" spans="1:4" ht="15.75" x14ac:dyDescent="0.25">
      <c r="A466" s="363" t="s">
        <v>92</v>
      </c>
      <c r="B466" s="393"/>
      <c r="C466" s="394"/>
      <c r="D466" s="394"/>
    </row>
    <row r="467" spans="1:4" ht="14.1" customHeight="1" x14ac:dyDescent="0.25">
      <c r="A467" s="345" t="s">
        <v>55</v>
      </c>
      <c r="B467" s="346" t="s">
        <v>29</v>
      </c>
      <c r="C467" s="532" t="s">
        <v>664</v>
      </c>
      <c r="D467" s="532"/>
    </row>
    <row r="468" spans="1:4" x14ac:dyDescent="0.25">
      <c r="A468" s="345"/>
      <c r="B468" s="347" t="s">
        <v>417</v>
      </c>
      <c r="C468" s="348">
        <v>5019</v>
      </c>
      <c r="D468" s="408" t="s">
        <v>665</v>
      </c>
    </row>
    <row r="469" spans="1:4" x14ac:dyDescent="0.25">
      <c r="A469" s="345"/>
      <c r="B469" s="347" t="s">
        <v>417</v>
      </c>
      <c r="C469" s="348">
        <v>5021</v>
      </c>
      <c r="D469" s="350" t="s">
        <v>666</v>
      </c>
    </row>
    <row r="470" spans="1:4" x14ac:dyDescent="0.25">
      <c r="A470" s="345"/>
      <c r="B470" s="347" t="s">
        <v>417</v>
      </c>
      <c r="C470" s="348">
        <v>5039</v>
      </c>
      <c r="D470" s="408" t="s">
        <v>667</v>
      </c>
    </row>
    <row r="471" spans="1:4" x14ac:dyDescent="0.25">
      <c r="A471" s="345"/>
      <c r="B471" s="347" t="s">
        <v>417</v>
      </c>
      <c r="C471" s="348">
        <v>5132</v>
      </c>
      <c r="D471" s="408" t="s">
        <v>668</v>
      </c>
    </row>
    <row r="472" spans="1:4" x14ac:dyDescent="0.25">
      <c r="A472" s="345"/>
      <c r="B472" s="347" t="s">
        <v>417</v>
      </c>
      <c r="C472" s="348">
        <v>5136</v>
      </c>
      <c r="D472" s="408" t="s">
        <v>669</v>
      </c>
    </row>
    <row r="473" spans="1:4" x14ac:dyDescent="0.25">
      <c r="A473" s="8"/>
      <c r="B473" s="351" t="s">
        <v>418</v>
      </c>
      <c r="C473" s="352">
        <v>5137</v>
      </c>
      <c r="D473" s="349" t="s">
        <v>670</v>
      </c>
    </row>
    <row r="474" spans="1:4" x14ac:dyDescent="0.25">
      <c r="A474" s="8"/>
      <c r="B474" s="351" t="s">
        <v>418</v>
      </c>
      <c r="C474" s="352">
        <v>5139</v>
      </c>
      <c r="D474" s="349" t="s">
        <v>671</v>
      </c>
    </row>
    <row r="475" spans="1:4" x14ac:dyDescent="0.25">
      <c r="A475" s="8"/>
      <c r="B475" s="351" t="s">
        <v>418</v>
      </c>
      <c r="C475" s="352">
        <v>5151</v>
      </c>
      <c r="D475" s="350" t="s">
        <v>672</v>
      </c>
    </row>
    <row r="476" spans="1:4" x14ac:dyDescent="0.25">
      <c r="A476" s="8"/>
      <c r="B476" s="347" t="s">
        <v>417</v>
      </c>
      <c r="C476" s="348">
        <v>5154</v>
      </c>
      <c r="D476" s="350" t="s">
        <v>673</v>
      </c>
    </row>
    <row r="477" spans="1:4" x14ac:dyDescent="0.25">
      <c r="A477" s="8"/>
      <c r="B477" s="347" t="s">
        <v>417</v>
      </c>
      <c r="C477" s="348">
        <v>5156</v>
      </c>
      <c r="D477" s="350" t="s">
        <v>674</v>
      </c>
    </row>
    <row r="478" spans="1:4" x14ac:dyDescent="0.25">
      <c r="A478" s="8"/>
      <c r="B478" s="347" t="s">
        <v>417</v>
      </c>
      <c r="C478" s="348">
        <v>5162</v>
      </c>
      <c r="D478" s="350" t="s">
        <v>675</v>
      </c>
    </row>
    <row r="479" spans="1:4" x14ac:dyDescent="0.25">
      <c r="A479" s="8"/>
      <c r="B479" s="347" t="s">
        <v>417</v>
      </c>
      <c r="C479" s="348">
        <v>5163</v>
      </c>
      <c r="D479" s="349" t="s">
        <v>676</v>
      </c>
    </row>
    <row r="480" spans="1:4" x14ac:dyDescent="0.25">
      <c r="A480" s="8"/>
      <c r="B480" s="351" t="s">
        <v>418</v>
      </c>
      <c r="C480" s="352">
        <v>5167</v>
      </c>
      <c r="D480" s="349" t="s">
        <v>677</v>
      </c>
    </row>
    <row r="481" spans="1:4" x14ac:dyDescent="0.25">
      <c r="A481" s="8"/>
      <c r="B481" s="347" t="s">
        <v>417</v>
      </c>
      <c r="C481" s="348">
        <v>5168</v>
      </c>
      <c r="D481" s="349" t="s">
        <v>678</v>
      </c>
    </row>
    <row r="482" spans="1:4" ht="25.5" x14ac:dyDescent="0.25">
      <c r="A482" s="8"/>
      <c r="B482" s="351" t="s">
        <v>418</v>
      </c>
      <c r="C482" s="352">
        <v>5169</v>
      </c>
      <c r="D482" s="349" t="s">
        <v>679</v>
      </c>
    </row>
    <row r="483" spans="1:4" x14ac:dyDescent="0.25">
      <c r="A483" s="8"/>
      <c r="B483" s="347" t="s">
        <v>417</v>
      </c>
      <c r="C483" s="348">
        <v>5171</v>
      </c>
      <c r="D483" s="350" t="s">
        <v>680</v>
      </c>
    </row>
    <row r="484" spans="1:4" x14ac:dyDescent="0.25">
      <c r="A484" s="8"/>
      <c r="B484" s="347" t="s">
        <v>417</v>
      </c>
      <c r="C484" s="348">
        <v>5172</v>
      </c>
      <c r="D484" s="350" t="s">
        <v>681</v>
      </c>
    </row>
    <row r="485" spans="1:4" x14ac:dyDescent="0.25">
      <c r="A485" s="8"/>
      <c r="B485" s="347" t="s">
        <v>417</v>
      </c>
      <c r="C485" s="348">
        <v>5173</v>
      </c>
      <c r="D485" s="349" t="s">
        <v>682</v>
      </c>
    </row>
    <row r="486" spans="1:4" x14ac:dyDescent="0.25">
      <c r="A486" s="8"/>
      <c r="B486" s="347" t="s">
        <v>417</v>
      </c>
      <c r="C486" s="348">
        <v>5194</v>
      </c>
      <c r="D486" s="349" t="s">
        <v>683</v>
      </c>
    </row>
    <row r="487" spans="1:4" ht="25.5" x14ac:dyDescent="0.25">
      <c r="A487" s="353"/>
      <c r="B487" s="347" t="s">
        <v>417</v>
      </c>
      <c r="C487" s="348">
        <v>5222</v>
      </c>
      <c r="D487" s="349" t="s">
        <v>684</v>
      </c>
    </row>
    <row r="488" spans="1:4" x14ac:dyDescent="0.25">
      <c r="A488" s="352"/>
      <c r="B488" s="351" t="s">
        <v>57</v>
      </c>
      <c r="C488" s="352">
        <v>6121</v>
      </c>
      <c r="D488" s="349" t="s">
        <v>685</v>
      </c>
    </row>
    <row r="489" spans="1:4" x14ac:dyDescent="0.25">
      <c r="A489" s="353"/>
      <c r="B489" s="366" t="s">
        <v>58</v>
      </c>
      <c r="C489" s="367">
        <v>6122</v>
      </c>
      <c r="D489" s="381" t="s">
        <v>686</v>
      </c>
    </row>
    <row r="490" spans="1:4" x14ac:dyDescent="0.25">
      <c r="A490" s="8"/>
      <c r="B490" s="366"/>
      <c r="C490" s="367"/>
      <c r="D490" s="379"/>
    </row>
    <row r="491" spans="1:4" ht="15" customHeight="1" x14ac:dyDescent="0.25">
      <c r="A491" s="8" t="s">
        <v>55</v>
      </c>
      <c r="B491" s="12" t="s">
        <v>687</v>
      </c>
      <c r="C491" s="528" t="s">
        <v>688</v>
      </c>
      <c r="D491" s="528"/>
    </row>
    <row r="492" spans="1:4" x14ac:dyDescent="0.25">
      <c r="A492" s="8"/>
      <c r="B492" s="351" t="s">
        <v>418</v>
      </c>
      <c r="C492" s="352">
        <v>5139</v>
      </c>
      <c r="D492" s="399" t="s">
        <v>689</v>
      </c>
    </row>
    <row r="493" spans="1:4" x14ac:dyDescent="0.25">
      <c r="A493" s="8"/>
      <c r="B493" s="351" t="s">
        <v>418</v>
      </c>
      <c r="C493" s="352">
        <v>5167</v>
      </c>
      <c r="D493" s="399" t="s">
        <v>690</v>
      </c>
    </row>
    <row r="494" spans="1:4" ht="25.5" x14ac:dyDescent="0.25">
      <c r="A494" s="8"/>
      <c r="B494" s="351" t="s">
        <v>418</v>
      </c>
      <c r="C494" s="352">
        <v>5169</v>
      </c>
      <c r="D494" s="349" t="s">
        <v>691</v>
      </c>
    </row>
    <row r="495" spans="1:4" x14ac:dyDescent="0.25">
      <c r="A495" s="8"/>
      <c r="B495" s="351" t="s">
        <v>418</v>
      </c>
      <c r="C495" s="352">
        <v>5171</v>
      </c>
      <c r="D495" s="399" t="s">
        <v>692</v>
      </c>
    </row>
    <row r="496" spans="1:4" x14ac:dyDescent="0.25">
      <c r="A496" s="353"/>
      <c r="B496" s="354"/>
      <c r="C496" s="355"/>
      <c r="D496" s="409"/>
    </row>
    <row r="497" spans="1:4" x14ac:dyDescent="0.25">
      <c r="A497" s="353"/>
      <c r="B497" s="354"/>
      <c r="C497" s="355"/>
      <c r="D497" s="409"/>
    </row>
    <row r="498" spans="1:4" x14ac:dyDescent="0.25">
      <c r="A498" s="353"/>
      <c r="B498" s="354"/>
      <c r="C498" s="355"/>
      <c r="D498" s="409"/>
    </row>
    <row r="499" spans="1:4" x14ac:dyDescent="0.25">
      <c r="A499" s="353"/>
      <c r="B499" s="354"/>
      <c r="C499" s="355"/>
      <c r="D499" s="409"/>
    </row>
    <row r="500" spans="1:4" x14ac:dyDescent="0.25">
      <c r="A500" s="353"/>
      <c r="B500" s="354"/>
      <c r="C500" s="355"/>
      <c r="D500" s="409"/>
    </row>
    <row r="501" spans="1:4" x14ac:dyDescent="0.25">
      <c r="A501" s="353"/>
      <c r="B501" s="354"/>
      <c r="C501" s="355"/>
      <c r="D501" s="409"/>
    </row>
    <row r="502" spans="1:4" x14ac:dyDescent="0.25">
      <c r="A502" s="353"/>
      <c r="B502" s="354"/>
      <c r="C502" s="355"/>
      <c r="D502" s="409"/>
    </row>
    <row r="503" spans="1:4" x14ac:dyDescent="0.25">
      <c r="A503" s="353"/>
      <c r="B503" s="354"/>
      <c r="C503" s="355"/>
      <c r="D503" s="409"/>
    </row>
    <row r="504" spans="1:4" x14ac:dyDescent="0.25">
      <c r="A504" s="353"/>
      <c r="B504" s="354"/>
      <c r="C504" s="355"/>
      <c r="D504" s="409"/>
    </row>
    <row r="505" spans="1:4" x14ac:dyDescent="0.25">
      <c r="A505" s="353"/>
      <c r="B505" s="354"/>
      <c r="C505" s="355"/>
      <c r="D505" s="409"/>
    </row>
    <row r="506" spans="1:4" x14ac:dyDescent="0.25">
      <c r="A506" s="353"/>
      <c r="B506" s="354"/>
      <c r="C506" s="355"/>
      <c r="D506" s="409"/>
    </row>
    <row r="507" spans="1:4" x14ac:dyDescent="0.25">
      <c r="A507" s="353"/>
      <c r="B507" s="354"/>
      <c r="C507" s="355"/>
      <c r="D507" s="409"/>
    </row>
    <row r="508" spans="1:4" ht="20.25" x14ac:dyDescent="0.25">
      <c r="A508" s="325" t="s">
        <v>406</v>
      </c>
      <c r="B508" s="326"/>
      <c r="C508" s="326"/>
      <c r="D508" s="326"/>
    </row>
    <row r="509" spans="1:4" ht="18.75" customHeight="1" x14ac:dyDescent="0.25">
      <c r="A509" s="72"/>
      <c r="B509" s="71"/>
      <c r="C509" s="73"/>
      <c r="D509" s="73"/>
    </row>
    <row r="510" spans="1:4" ht="18.75" x14ac:dyDescent="0.25">
      <c r="A510" s="342" t="s">
        <v>94</v>
      </c>
      <c r="B510" s="410"/>
      <c r="C510" s="411"/>
      <c r="D510" s="411"/>
    </row>
    <row r="511" spans="1:4" ht="18.75" x14ac:dyDescent="0.25">
      <c r="A511" s="342"/>
      <c r="B511" s="410"/>
      <c r="C511" s="411"/>
      <c r="D511" s="411"/>
    </row>
    <row r="512" spans="1:4" ht="15.75" x14ac:dyDescent="0.25">
      <c r="A512" s="363" t="s">
        <v>693</v>
      </c>
      <c r="B512" s="364"/>
      <c r="C512" s="365"/>
      <c r="D512" s="365"/>
    </row>
    <row r="513" spans="1:4" ht="15" customHeight="1" x14ac:dyDescent="0.25">
      <c r="A513" s="345" t="s">
        <v>55</v>
      </c>
      <c r="B513" s="346" t="s">
        <v>694</v>
      </c>
      <c r="C513" s="532" t="s">
        <v>695</v>
      </c>
      <c r="D513" s="532"/>
    </row>
    <row r="514" spans="1:4" ht="25.5" x14ac:dyDescent="0.25">
      <c r="A514" s="345"/>
      <c r="B514" s="347" t="s">
        <v>417</v>
      </c>
      <c r="C514" s="348">
        <v>5021</v>
      </c>
      <c r="D514" s="350" t="s">
        <v>696</v>
      </c>
    </row>
    <row r="515" spans="1:4" ht="25.5" x14ac:dyDescent="0.25">
      <c r="A515" s="345"/>
      <c r="B515" s="347" t="s">
        <v>417</v>
      </c>
      <c r="C515" s="348">
        <v>5023</v>
      </c>
      <c r="D515" s="350" t="s">
        <v>697</v>
      </c>
    </row>
    <row r="516" spans="1:4" x14ac:dyDescent="0.25">
      <c r="A516" s="345"/>
      <c r="B516" s="347" t="s">
        <v>417</v>
      </c>
      <c r="C516" s="348">
        <v>5031</v>
      </c>
      <c r="D516" s="350" t="s">
        <v>698</v>
      </c>
    </row>
    <row r="517" spans="1:4" x14ac:dyDescent="0.25">
      <c r="A517" s="345"/>
      <c r="B517" s="347" t="s">
        <v>417</v>
      </c>
      <c r="C517" s="348">
        <v>5032</v>
      </c>
      <c r="D517" s="350" t="s">
        <v>699</v>
      </c>
    </row>
    <row r="518" spans="1:4" x14ac:dyDescent="0.25">
      <c r="A518" s="345"/>
      <c r="B518" s="347"/>
      <c r="C518" s="348"/>
      <c r="D518" s="350"/>
    </row>
    <row r="519" spans="1:4" ht="15" customHeight="1" x14ac:dyDescent="0.25">
      <c r="A519" s="369" t="s">
        <v>55</v>
      </c>
      <c r="B519" s="370" t="s">
        <v>700</v>
      </c>
      <c r="C519" s="531" t="s">
        <v>701</v>
      </c>
      <c r="D519" s="531"/>
    </row>
    <row r="520" spans="1:4" x14ac:dyDescent="0.25">
      <c r="A520" s="369"/>
      <c r="B520" s="385" t="s">
        <v>490</v>
      </c>
      <c r="C520" s="386" t="s">
        <v>105</v>
      </c>
      <c r="D520" s="412" t="s">
        <v>702</v>
      </c>
    </row>
    <row r="521" spans="1:4" x14ac:dyDescent="0.25">
      <c r="A521" s="353"/>
      <c r="B521" s="387"/>
      <c r="C521" s="388"/>
      <c r="D521" s="380"/>
    </row>
    <row r="522" spans="1:4" ht="15" customHeight="1" x14ac:dyDescent="0.25">
      <c r="A522" s="345" t="s">
        <v>55</v>
      </c>
      <c r="B522" s="346" t="s">
        <v>703</v>
      </c>
      <c r="C522" s="532" t="s">
        <v>389</v>
      </c>
      <c r="D522" s="532"/>
    </row>
    <row r="523" spans="1:4" x14ac:dyDescent="0.25">
      <c r="A523" s="8"/>
      <c r="B523" s="413" t="s">
        <v>704</v>
      </c>
      <c r="C523" s="352">
        <v>5019</v>
      </c>
      <c r="D523" s="408" t="s">
        <v>705</v>
      </c>
    </row>
    <row r="524" spans="1:4" x14ac:dyDescent="0.25">
      <c r="A524" s="8"/>
      <c r="B524" s="413" t="s">
        <v>704</v>
      </c>
      <c r="C524" s="352">
        <v>5021</v>
      </c>
      <c r="D524" s="349" t="s">
        <v>706</v>
      </c>
    </row>
    <row r="525" spans="1:4" x14ac:dyDescent="0.25">
      <c r="A525" s="8"/>
      <c r="B525" s="413" t="s">
        <v>704</v>
      </c>
      <c r="C525" s="352">
        <v>5039</v>
      </c>
      <c r="D525" s="408" t="s">
        <v>707</v>
      </c>
    </row>
    <row r="526" spans="1:4" x14ac:dyDescent="0.25">
      <c r="A526" s="8"/>
      <c r="B526" s="413" t="s">
        <v>704</v>
      </c>
      <c r="C526" s="352">
        <v>5139</v>
      </c>
      <c r="D526" s="349" t="s">
        <v>708</v>
      </c>
    </row>
    <row r="527" spans="1:4" x14ac:dyDescent="0.25">
      <c r="A527" s="8"/>
      <c r="B527" s="413" t="s">
        <v>704</v>
      </c>
      <c r="C527" s="352">
        <v>5161</v>
      </c>
      <c r="D527" s="349" t="s">
        <v>709</v>
      </c>
    </row>
    <row r="528" spans="1:4" x14ac:dyDescent="0.25">
      <c r="A528" s="345"/>
      <c r="B528" s="413" t="s">
        <v>704</v>
      </c>
      <c r="C528" s="352">
        <v>5162</v>
      </c>
      <c r="D528" s="361" t="s">
        <v>710</v>
      </c>
    </row>
    <row r="529" spans="1:4" x14ac:dyDescent="0.25">
      <c r="A529" s="345"/>
      <c r="B529" s="413" t="s">
        <v>704</v>
      </c>
      <c r="C529" s="352">
        <v>5164</v>
      </c>
      <c r="D529" s="361" t="s">
        <v>711</v>
      </c>
    </row>
    <row r="530" spans="1:4" x14ac:dyDescent="0.25">
      <c r="A530" s="345"/>
      <c r="B530" s="413" t="s">
        <v>704</v>
      </c>
      <c r="C530" s="352">
        <v>5173</v>
      </c>
      <c r="D530" s="361" t="s">
        <v>712</v>
      </c>
    </row>
    <row r="531" spans="1:4" x14ac:dyDescent="0.25">
      <c r="A531" s="345"/>
      <c r="B531" s="413" t="s">
        <v>704</v>
      </c>
      <c r="C531" s="352">
        <v>5175</v>
      </c>
      <c r="D531" s="361" t="s">
        <v>713</v>
      </c>
    </row>
    <row r="532" spans="1:4" x14ac:dyDescent="0.25">
      <c r="A532" s="345"/>
      <c r="B532" s="414" t="s">
        <v>417</v>
      </c>
      <c r="C532" s="400" t="s">
        <v>714</v>
      </c>
      <c r="D532" s="408" t="s">
        <v>715</v>
      </c>
    </row>
    <row r="533" spans="1:4" x14ac:dyDescent="0.25">
      <c r="A533" s="353"/>
      <c r="B533" s="387"/>
      <c r="C533" s="388"/>
      <c r="D533" s="380"/>
    </row>
    <row r="534" spans="1:4" x14ac:dyDescent="0.25">
      <c r="A534" s="353"/>
      <c r="B534" s="387"/>
      <c r="C534" s="388"/>
      <c r="D534" s="380"/>
    </row>
    <row r="535" spans="1:4" x14ac:dyDescent="0.25">
      <c r="A535" s="353"/>
      <c r="B535" s="387"/>
      <c r="C535" s="388"/>
      <c r="D535" s="380"/>
    </row>
    <row r="536" spans="1:4" x14ac:dyDescent="0.25">
      <c r="A536" s="353"/>
      <c r="B536" s="387"/>
      <c r="C536" s="388"/>
      <c r="D536" s="380"/>
    </row>
    <row r="537" spans="1:4" x14ac:dyDescent="0.25">
      <c r="A537" s="353"/>
      <c r="B537" s="387"/>
      <c r="C537" s="388"/>
      <c r="D537" s="380"/>
    </row>
    <row r="538" spans="1:4" x14ac:dyDescent="0.25">
      <c r="A538" s="353"/>
      <c r="B538" s="387"/>
      <c r="C538" s="388"/>
      <c r="D538" s="380"/>
    </row>
    <row r="539" spans="1:4" x14ac:dyDescent="0.25">
      <c r="A539" s="353"/>
      <c r="B539" s="387"/>
      <c r="C539" s="388"/>
      <c r="D539" s="380"/>
    </row>
    <row r="540" spans="1:4" x14ac:dyDescent="0.25">
      <c r="A540" s="353"/>
      <c r="B540" s="387"/>
      <c r="C540" s="388"/>
      <c r="D540" s="380"/>
    </row>
    <row r="541" spans="1:4" x14ac:dyDescent="0.25">
      <c r="A541" s="353"/>
      <c r="B541" s="387"/>
      <c r="C541" s="388"/>
      <c r="D541" s="380"/>
    </row>
    <row r="542" spans="1:4" x14ac:dyDescent="0.25">
      <c r="A542" s="353"/>
      <c r="B542" s="387"/>
      <c r="C542" s="388"/>
      <c r="D542" s="380"/>
    </row>
    <row r="543" spans="1:4" x14ac:dyDescent="0.25">
      <c r="A543" s="353"/>
      <c r="B543" s="387"/>
      <c r="C543" s="388"/>
      <c r="D543" s="380"/>
    </row>
    <row r="544" spans="1:4" x14ac:dyDescent="0.25">
      <c r="A544" s="353"/>
      <c r="B544" s="387"/>
      <c r="C544" s="388"/>
      <c r="D544" s="380"/>
    </row>
    <row r="545" spans="1:4" x14ac:dyDescent="0.25">
      <c r="A545" s="353"/>
      <c r="B545" s="387"/>
      <c r="C545" s="388"/>
      <c r="D545" s="380"/>
    </row>
    <row r="546" spans="1:4" x14ac:dyDescent="0.25">
      <c r="A546" s="353"/>
      <c r="B546" s="387"/>
      <c r="C546" s="388"/>
      <c r="D546" s="380"/>
    </row>
    <row r="547" spans="1:4" x14ac:dyDescent="0.25">
      <c r="A547" s="353"/>
      <c r="B547" s="387"/>
      <c r="C547" s="388"/>
      <c r="D547" s="380"/>
    </row>
    <row r="548" spans="1:4" x14ac:dyDescent="0.25">
      <c r="A548" s="353"/>
      <c r="B548" s="387"/>
      <c r="C548" s="388"/>
      <c r="D548" s="380"/>
    </row>
    <row r="549" spans="1:4" x14ac:dyDescent="0.25">
      <c r="A549" s="353"/>
      <c r="B549" s="387"/>
      <c r="C549" s="388"/>
      <c r="D549" s="380"/>
    </row>
    <row r="550" spans="1:4" x14ac:dyDescent="0.25">
      <c r="A550" s="353"/>
      <c r="B550" s="387"/>
      <c r="C550" s="388"/>
      <c r="D550" s="380"/>
    </row>
    <row r="551" spans="1:4" x14ac:dyDescent="0.25">
      <c r="A551" s="353"/>
      <c r="B551" s="387"/>
      <c r="C551" s="388"/>
      <c r="D551" s="380"/>
    </row>
    <row r="552" spans="1:4" x14ac:dyDescent="0.25">
      <c r="A552" s="353"/>
      <c r="B552" s="387"/>
      <c r="C552" s="388"/>
      <c r="D552" s="380"/>
    </row>
    <row r="553" spans="1:4" x14ac:dyDescent="0.25">
      <c r="A553" s="353"/>
      <c r="B553" s="387"/>
      <c r="C553" s="388"/>
      <c r="D553" s="380"/>
    </row>
    <row r="554" spans="1:4" ht="20.25" x14ac:dyDescent="0.25">
      <c r="A554" s="325" t="s">
        <v>406</v>
      </c>
      <c r="B554" s="326"/>
      <c r="C554" s="326"/>
      <c r="D554" s="326"/>
    </row>
    <row r="555" spans="1:4" ht="15" customHeight="1" x14ac:dyDescent="0.25">
      <c r="A555" s="72"/>
      <c r="B555" s="71"/>
      <c r="C555" s="73"/>
      <c r="D555" s="73"/>
    </row>
    <row r="556" spans="1:4" ht="18.75" x14ac:dyDescent="0.25">
      <c r="A556" s="342" t="s">
        <v>94</v>
      </c>
      <c r="B556" s="410"/>
      <c r="C556" s="411"/>
      <c r="D556" s="411"/>
    </row>
    <row r="557" spans="1:4" ht="6" customHeight="1" x14ac:dyDescent="0.25">
      <c r="A557" s="342"/>
      <c r="B557" s="410"/>
      <c r="C557" s="411"/>
      <c r="D557" s="411"/>
    </row>
    <row r="558" spans="1:4" ht="14.1" customHeight="1" x14ac:dyDescent="0.25">
      <c r="A558" s="8" t="s">
        <v>55</v>
      </c>
      <c r="B558" s="12" t="s">
        <v>716</v>
      </c>
      <c r="C558" s="528" t="s">
        <v>95</v>
      </c>
      <c r="D558" s="528"/>
    </row>
    <row r="559" spans="1:4" ht="14.25" customHeight="1" x14ac:dyDescent="0.25">
      <c r="A559" s="8"/>
      <c r="B559" s="413" t="s">
        <v>704</v>
      </c>
      <c r="C559" s="352">
        <v>5011</v>
      </c>
      <c r="D559" s="349" t="s">
        <v>717</v>
      </c>
    </row>
    <row r="560" spans="1:4" ht="14.25" customHeight="1" x14ac:dyDescent="0.25">
      <c r="A560" s="8"/>
      <c r="B560" s="413" t="s">
        <v>704</v>
      </c>
      <c r="C560" s="352">
        <v>5019</v>
      </c>
      <c r="D560" s="408" t="s">
        <v>718</v>
      </c>
    </row>
    <row r="561" spans="1:4" ht="14.25" customHeight="1" x14ac:dyDescent="0.25">
      <c r="A561" s="8"/>
      <c r="B561" s="413" t="s">
        <v>704</v>
      </c>
      <c r="C561" s="352">
        <v>5021</v>
      </c>
      <c r="D561" s="349" t="s">
        <v>719</v>
      </c>
    </row>
    <row r="562" spans="1:4" ht="14.25" customHeight="1" x14ac:dyDescent="0.25">
      <c r="A562" s="8"/>
      <c r="B562" s="413" t="s">
        <v>704</v>
      </c>
      <c r="C562" s="352">
        <v>5031</v>
      </c>
      <c r="D562" s="349" t="s">
        <v>720</v>
      </c>
    </row>
    <row r="563" spans="1:4" ht="14.25" customHeight="1" x14ac:dyDescent="0.25">
      <c r="A563" s="8"/>
      <c r="B563" s="413" t="s">
        <v>704</v>
      </c>
      <c r="C563" s="352">
        <v>5032</v>
      </c>
      <c r="D563" s="349" t="s">
        <v>721</v>
      </c>
    </row>
    <row r="564" spans="1:4" ht="14.25" customHeight="1" x14ac:dyDescent="0.25">
      <c r="A564" s="8"/>
      <c r="B564" s="413" t="s">
        <v>704</v>
      </c>
      <c r="C564" s="352">
        <v>5038</v>
      </c>
      <c r="D564" s="349" t="s">
        <v>722</v>
      </c>
    </row>
    <row r="565" spans="1:4" ht="14.25" customHeight="1" x14ac:dyDescent="0.25">
      <c r="A565" s="8"/>
      <c r="B565" s="413" t="s">
        <v>704</v>
      </c>
      <c r="C565" s="352">
        <v>5039</v>
      </c>
      <c r="D565" s="408" t="s">
        <v>723</v>
      </c>
    </row>
    <row r="566" spans="1:4" ht="14.25" customHeight="1" x14ac:dyDescent="0.25">
      <c r="A566" s="8"/>
      <c r="B566" s="413" t="s">
        <v>704</v>
      </c>
      <c r="C566" s="352">
        <v>5132</v>
      </c>
      <c r="D566" s="349" t="s">
        <v>914</v>
      </c>
    </row>
    <row r="567" spans="1:4" ht="14.25" customHeight="1" x14ac:dyDescent="0.25">
      <c r="A567" s="8"/>
      <c r="B567" s="413" t="s">
        <v>704</v>
      </c>
      <c r="C567" s="352">
        <v>5133</v>
      </c>
      <c r="D567" s="349" t="s">
        <v>724</v>
      </c>
    </row>
    <row r="568" spans="1:4" ht="14.25" customHeight="1" x14ac:dyDescent="0.25">
      <c r="A568" s="8"/>
      <c r="B568" s="413" t="s">
        <v>704</v>
      </c>
      <c r="C568" s="352">
        <v>5136</v>
      </c>
      <c r="D568" s="349" t="s">
        <v>725</v>
      </c>
    </row>
    <row r="569" spans="1:4" ht="14.25" customHeight="1" x14ac:dyDescent="0.25">
      <c r="A569" s="8"/>
      <c r="B569" s="413" t="s">
        <v>704</v>
      </c>
      <c r="C569" s="352">
        <v>5137</v>
      </c>
      <c r="D569" s="349" t="s">
        <v>726</v>
      </c>
    </row>
    <row r="570" spans="1:4" ht="14.25" customHeight="1" x14ac:dyDescent="0.25">
      <c r="A570" s="8"/>
      <c r="B570" s="413" t="s">
        <v>704</v>
      </c>
      <c r="C570" s="352">
        <v>5139</v>
      </c>
      <c r="D570" s="349" t="s">
        <v>727</v>
      </c>
    </row>
    <row r="571" spans="1:4" ht="14.25" customHeight="1" x14ac:dyDescent="0.25">
      <c r="A571" s="8"/>
      <c r="B571" s="413" t="s">
        <v>704</v>
      </c>
      <c r="C571" s="352">
        <v>5139</v>
      </c>
      <c r="D571" s="349" t="s">
        <v>728</v>
      </c>
    </row>
    <row r="572" spans="1:4" ht="14.25" customHeight="1" x14ac:dyDescent="0.25">
      <c r="A572" s="8"/>
      <c r="B572" s="413" t="s">
        <v>704</v>
      </c>
      <c r="C572" s="352">
        <v>5151</v>
      </c>
      <c r="D572" s="349" t="s">
        <v>729</v>
      </c>
    </row>
    <row r="573" spans="1:4" ht="14.25" customHeight="1" x14ac:dyDescent="0.25">
      <c r="A573" s="8"/>
      <c r="B573" s="413" t="s">
        <v>704</v>
      </c>
      <c r="C573" s="352">
        <v>5153</v>
      </c>
      <c r="D573" s="349" t="s">
        <v>730</v>
      </c>
    </row>
    <row r="574" spans="1:4" ht="14.25" customHeight="1" x14ac:dyDescent="0.25">
      <c r="A574" s="8"/>
      <c r="B574" s="413" t="s">
        <v>704</v>
      </c>
      <c r="C574" s="352">
        <v>5154</v>
      </c>
      <c r="D574" s="349" t="s">
        <v>731</v>
      </c>
    </row>
    <row r="575" spans="1:4" ht="14.25" customHeight="1" x14ac:dyDescent="0.25">
      <c r="A575" s="8"/>
      <c r="B575" s="413" t="s">
        <v>704</v>
      </c>
      <c r="C575" s="352">
        <v>5156</v>
      </c>
      <c r="D575" s="349" t="s">
        <v>732</v>
      </c>
    </row>
    <row r="576" spans="1:4" ht="14.25" customHeight="1" x14ac:dyDescent="0.25">
      <c r="A576" s="8"/>
      <c r="B576" s="413" t="s">
        <v>704</v>
      </c>
      <c r="C576" s="352">
        <v>5161</v>
      </c>
      <c r="D576" s="349" t="s">
        <v>733</v>
      </c>
    </row>
    <row r="577" spans="1:4" ht="14.25" customHeight="1" x14ac:dyDescent="0.25">
      <c r="A577" s="8"/>
      <c r="B577" s="413" t="s">
        <v>704</v>
      </c>
      <c r="C577" s="352">
        <v>5162</v>
      </c>
      <c r="D577" s="349" t="s">
        <v>734</v>
      </c>
    </row>
    <row r="578" spans="1:4" ht="14.25" customHeight="1" x14ac:dyDescent="0.25">
      <c r="A578" s="8"/>
      <c r="B578" s="413" t="s">
        <v>704</v>
      </c>
      <c r="C578" s="352">
        <v>5166</v>
      </c>
      <c r="D578" s="349" t="s">
        <v>735</v>
      </c>
    </row>
    <row r="579" spans="1:4" ht="14.25" customHeight="1" x14ac:dyDescent="0.25">
      <c r="A579" s="8"/>
      <c r="B579" s="413" t="s">
        <v>704</v>
      </c>
      <c r="C579" s="352">
        <v>5167</v>
      </c>
      <c r="D579" s="349" t="s">
        <v>736</v>
      </c>
    </row>
    <row r="580" spans="1:4" ht="21" customHeight="1" x14ac:dyDescent="0.25">
      <c r="A580" s="8"/>
      <c r="B580" s="351" t="s">
        <v>57</v>
      </c>
      <c r="C580" s="352">
        <v>5168</v>
      </c>
      <c r="D580" s="349" t="s">
        <v>915</v>
      </c>
    </row>
    <row r="581" spans="1:4" ht="25.5" x14ac:dyDescent="0.25">
      <c r="A581" s="8"/>
      <c r="B581" s="413" t="s">
        <v>704</v>
      </c>
      <c r="C581" s="352">
        <v>5169</v>
      </c>
      <c r="D581" s="349" t="s">
        <v>737</v>
      </c>
    </row>
    <row r="582" spans="1:4" ht="14.25" customHeight="1" x14ac:dyDescent="0.25">
      <c r="A582" s="8"/>
      <c r="B582" s="413" t="s">
        <v>704</v>
      </c>
      <c r="C582" s="352">
        <v>5171</v>
      </c>
      <c r="D582" s="349" t="s">
        <v>738</v>
      </c>
    </row>
    <row r="583" spans="1:4" ht="14.25" customHeight="1" x14ac:dyDescent="0.25">
      <c r="A583" s="8"/>
      <c r="B583" s="413" t="s">
        <v>704</v>
      </c>
      <c r="C583" s="352">
        <v>5172</v>
      </c>
      <c r="D583" s="349" t="s">
        <v>739</v>
      </c>
    </row>
    <row r="584" spans="1:4" ht="14.25" customHeight="1" x14ac:dyDescent="0.25">
      <c r="A584" s="8"/>
      <c r="B584" s="413" t="s">
        <v>704</v>
      </c>
      <c r="C584" s="352">
        <v>5173</v>
      </c>
      <c r="D584" s="349" t="s">
        <v>740</v>
      </c>
    </row>
    <row r="585" spans="1:4" ht="14.25" customHeight="1" x14ac:dyDescent="0.25">
      <c r="A585" s="8"/>
      <c r="B585" s="413" t="s">
        <v>704</v>
      </c>
      <c r="C585" s="352">
        <v>5175</v>
      </c>
      <c r="D585" s="361" t="s">
        <v>741</v>
      </c>
    </row>
    <row r="586" spans="1:4" ht="14.25" customHeight="1" x14ac:dyDescent="0.25">
      <c r="A586" s="8"/>
      <c r="B586" s="366" t="s">
        <v>469</v>
      </c>
      <c r="C586" s="367">
        <v>5182</v>
      </c>
      <c r="D586" s="379" t="s">
        <v>742</v>
      </c>
    </row>
    <row r="587" spans="1:4" ht="14.25" customHeight="1" x14ac:dyDescent="0.25">
      <c r="A587" s="8"/>
      <c r="B587" s="413" t="s">
        <v>704</v>
      </c>
      <c r="C587" s="352">
        <v>5194</v>
      </c>
      <c r="D587" s="349" t="s">
        <v>743</v>
      </c>
    </row>
    <row r="588" spans="1:4" ht="25.5" customHeight="1" x14ac:dyDescent="0.25">
      <c r="A588" s="8"/>
      <c r="B588" s="413" t="s">
        <v>704</v>
      </c>
      <c r="C588" s="352">
        <v>5195</v>
      </c>
      <c r="D588" s="349" t="s">
        <v>744</v>
      </c>
    </row>
    <row r="589" spans="1:4" ht="25.5" customHeight="1" x14ac:dyDescent="0.25">
      <c r="A589" s="8"/>
      <c r="B589" s="413" t="s">
        <v>704</v>
      </c>
      <c r="C589" s="352">
        <v>5221</v>
      </c>
      <c r="D589" s="349" t="s">
        <v>745</v>
      </c>
    </row>
    <row r="590" spans="1:4" ht="25.5" x14ac:dyDescent="0.25">
      <c r="A590" s="8"/>
      <c r="B590" s="413" t="s">
        <v>704</v>
      </c>
      <c r="C590" s="352">
        <v>5229</v>
      </c>
      <c r="D590" s="349" t="s">
        <v>746</v>
      </c>
    </row>
    <row r="591" spans="1:4" ht="14.45" customHeight="1" x14ac:dyDescent="0.25">
      <c r="A591" s="8"/>
      <c r="B591" s="413" t="s">
        <v>704</v>
      </c>
      <c r="C591" s="352">
        <v>5321</v>
      </c>
      <c r="D591" s="349" t="s">
        <v>747</v>
      </c>
    </row>
    <row r="592" spans="1:4" ht="25.5" customHeight="1" x14ac:dyDescent="0.25">
      <c r="A592" s="8"/>
      <c r="B592" s="351" t="s">
        <v>418</v>
      </c>
      <c r="C592" s="352">
        <v>5329</v>
      </c>
      <c r="D592" s="349" t="s">
        <v>748</v>
      </c>
    </row>
    <row r="593" spans="1:4" ht="14.25" customHeight="1" x14ac:dyDescent="0.25">
      <c r="A593" s="8"/>
      <c r="B593" s="351" t="s">
        <v>418</v>
      </c>
      <c r="C593" s="352">
        <v>5361</v>
      </c>
      <c r="D593" s="381" t="s">
        <v>749</v>
      </c>
    </row>
    <row r="594" spans="1:4" ht="14.25" customHeight="1" x14ac:dyDescent="0.25">
      <c r="A594" s="8"/>
      <c r="B594" s="347" t="s">
        <v>417</v>
      </c>
      <c r="C594" s="348">
        <v>5362</v>
      </c>
      <c r="D594" s="408" t="s">
        <v>750</v>
      </c>
    </row>
    <row r="595" spans="1:4" ht="14.25" customHeight="1" x14ac:dyDescent="0.25">
      <c r="A595" s="8"/>
      <c r="B595" s="351" t="s">
        <v>418</v>
      </c>
      <c r="C595" s="352">
        <v>5424</v>
      </c>
      <c r="D595" s="349" t="s">
        <v>751</v>
      </c>
    </row>
    <row r="596" spans="1:4" ht="14.25" customHeight="1" x14ac:dyDescent="0.25">
      <c r="A596" s="8"/>
      <c r="B596" s="351" t="s">
        <v>418</v>
      </c>
      <c r="C596" s="352">
        <v>5499</v>
      </c>
      <c r="D596" s="349" t="s">
        <v>752</v>
      </c>
    </row>
    <row r="597" spans="1:4" ht="14.25" customHeight="1" x14ac:dyDescent="0.25">
      <c r="A597" s="8"/>
      <c r="B597" s="351" t="s">
        <v>418</v>
      </c>
      <c r="C597" s="352">
        <v>5499</v>
      </c>
      <c r="D597" s="381" t="s">
        <v>753</v>
      </c>
    </row>
    <row r="598" spans="1:4" ht="14.25" customHeight="1" x14ac:dyDescent="0.25">
      <c r="A598" s="345"/>
      <c r="B598" s="414" t="s">
        <v>417</v>
      </c>
      <c r="C598" s="400" t="s">
        <v>714</v>
      </c>
      <c r="D598" s="408" t="s">
        <v>754</v>
      </c>
    </row>
    <row r="599" spans="1:4" ht="14.25" customHeight="1" x14ac:dyDescent="0.25">
      <c r="A599" s="8"/>
      <c r="B599" s="351" t="s">
        <v>418</v>
      </c>
      <c r="C599" s="352">
        <v>6122</v>
      </c>
      <c r="D599" s="349" t="s">
        <v>755</v>
      </c>
    </row>
    <row r="600" spans="1:4" x14ac:dyDescent="0.25">
      <c r="A600" s="353"/>
      <c r="B600" s="387"/>
      <c r="C600" s="388"/>
      <c r="D600" s="380"/>
    </row>
    <row r="601" spans="1:4" ht="20.25" x14ac:dyDescent="0.25">
      <c r="A601" s="325" t="s">
        <v>406</v>
      </c>
      <c r="B601" s="326"/>
      <c r="C601" s="326"/>
      <c r="D601" s="326"/>
    </row>
    <row r="602" spans="1:4" ht="18.75" x14ac:dyDescent="0.25">
      <c r="A602" s="72"/>
      <c r="B602" s="71"/>
      <c r="C602" s="73"/>
      <c r="D602" s="73"/>
    </row>
    <row r="603" spans="1:4" ht="18.75" x14ac:dyDescent="0.25">
      <c r="A603" s="326" t="s">
        <v>756</v>
      </c>
      <c r="B603" s="415"/>
      <c r="C603" s="416"/>
      <c r="D603" s="416"/>
    </row>
    <row r="604" spans="1:4" ht="18.75" x14ac:dyDescent="0.25">
      <c r="A604" s="326"/>
      <c r="B604" s="415"/>
      <c r="C604" s="416"/>
      <c r="D604" s="416"/>
    </row>
    <row r="605" spans="1:4" ht="15" customHeight="1" x14ac:dyDescent="0.25">
      <c r="A605" s="383" t="s">
        <v>55</v>
      </c>
      <c r="B605" s="384" t="s">
        <v>757</v>
      </c>
      <c r="C605" s="530" t="s">
        <v>394</v>
      </c>
      <c r="D605" s="530"/>
    </row>
    <row r="606" spans="1:4" x14ac:dyDescent="0.25">
      <c r="A606" s="383"/>
      <c r="B606" s="417" t="s">
        <v>490</v>
      </c>
      <c r="C606" s="418" t="s">
        <v>758</v>
      </c>
      <c r="D606" s="399" t="s">
        <v>759</v>
      </c>
    </row>
    <row r="607" spans="1:4" ht="25.5" x14ac:dyDescent="0.25">
      <c r="A607" s="383"/>
      <c r="B607" s="385" t="s">
        <v>490</v>
      </c>
      <c r="C607" s="386">
        <v>5331</v>
      </c>
      <c r="D607" s="349" t="s">
        <v>760</v>
      </c>
    </row>
    <row r="608" spans="1:4" x14ac:dyDescent="0.25">
      <c r="A608" s="345"/>
      <c r="B608" s="414"/>
      <c r="C608" s="400"/>
      <c r="D608" s="408"/>
    </row>
    <row r="609" spans="1:4" ht="15" customHeight="1" x14ac:dyDescent="0.25">
      <c r="A609" s="419" t="s">
        <v>55</v>
      </c>
      <c r="B609" s="420" t="s">
        <v>761</v>
      </c>
      <c r="C609" s="539" t="s">
        <v>762</v>
      </c>
      <c r="D609" s="539"/>
    </row>
    <row r="610" spans="1:4" x14ac:dyDescent="0.25">
      <c r="A610" s="421"/>
      <c r="B610" s="422"/>
      <c r="C610" s="423" t="s">
        <v>763</v>
      </c>
      <c r="D610" s="424" t="s">
        <v>764</v>
      </c>
    </row>
    <row r="611" spans="1:4" x14ac:dyDescent="0.25">
      <c r="A611" s="421"/>
      <c r="B611" s="425" t="s">
        <v>765</v>
      </c>
      <c r="C611" s="426">
        <v>5139</v>
      </c>
      <c r="D611" s="427" t="s">
        <v>766</v>
      </c>
    </row>
    <row r="612" spans="1:4" ht="25.5" x14ac:dyDescent="0.25">
      <c r="A612" s="421"/>
      <c r="B612" s="425" t="s">
        <v>765</v>
      </c>
      <c r="C612" s="426">
        <v>5169</v>
      </c>
      <c r="D612" s="428" t="s">
        <v>767</v>
      </c>
    </row>
    <row r="613" spans="1:4" x14ac:dyDescent="0.25">
      <c r="A613" s="421"/>
      <c r="B613" s="425" t="s">
        <v>765</v>
      </c>
      <c r="C613" s="426">
        <v>5175</v>
      </c>
      <c r="D613" s="427" t="s">
        <v>768</v>
      </c>
    </row>
    <row r="614" spans="1:4" x14ac:dyDescent="0.25">
      <c r="A614" s="421"/>
      <c r="B614" s="425" t="s">
        <v>765</v>
      </c>
      <c r="C614" s="426">
        <v>5194</v>
      </c>
      <c r="D614" s="427" t="s">
        <v>769</v>
      </c>
    </row>
    <row r="615" spans="1:4" ht="14.1" customHeight="1" x14ac:dyDescent="0.25">
      <c r="A615" s="421"/>
      <c r="B615" s="425"/>
      <c r="C615" s="426"/>
      <c r="D615" s="427"/>
    </row>
    <row r="616" spans="1:4" ht="14.1" customHeight="1" x14ac:dyDescent="0.25">
      <c r="A616" s="421"/>
      <c r="B616" s="425"/>
      <c r="C616" s="426"/>
      <c r="D616" s="427"/>
    </row>
    <row r="617" spans="1:4" ht="18.75" x14ac:dyDescent="0.25">
      <c r="A617" s="326" t="s">
        <v>96</v>
      </c>
      <c r="B617" s="429"/>
      <c r="C617" s="430"/>
      <c r="D617" s="430"/>
    </row>
    <row r="618" spans="1:4" ht="15" customHeight="1" x14ac:dyDescent="0.25">
      <c r="A618" s="8" t="s">
        <v>55</v>
      </c>
      <c r="B618" s="12" t="s">
        <v>770</v>
      </c>
      <c r="C618" s="528" t="s">
        <v>32</v>
      </c>
      <c r="D618" s="528"/>
    </row>
    <row r="619" spans="1:4" ht="15.75" thickBot="1" x14ac:dyDescent="0.3">
      <c r="A619" s="8"/>
      <c r="B619" s="351" t="s">
        <v>418</v>
      </c>
      <c r="C619" s="352">
        <v>5141</v>
      </c>
      <c r="D619" s="349" t="s">
        <v>771</v>
      </c>
    </row>
    <row r="620" spans="1:4" x14ac:dyDescent="0.25">
      <c r="A620" s="540">
        <v>28938.78</v>
      </c>
      <c r="B620" s="541"/>
      <c r="C620" s="542"/>
      <c r="D620" s="431" t="s">
        <v>772</v>
      </c>
    </row>
    <row r="621" spans="1:4" x14ac:dyDescent="0.25">
      <c r="A621" s="543">
        <v>100000</v>
      </c>
      <c r="B621" s="544"/>
      <c r="C621" s="545"/>
      <c r="D621" s="432" t="s">
        <v>773</v>
      </c>
    </row>
    <row r="622" spans="1:4" x14ac:dyDescent="0.25">
      <c r="A622" s="543">
        <v>84667.3</v>
      </c>
      <c r="B622" s="544"/>
      <c r="C622" s="545"/>
      <c r="D622" s="433" t="s">
        <v>774</v>
      </c>
    </row>
    <row r="623" spans="1:4" ht="15.75" thickBot="1" x14ac:dyDescent="0.3">
      <c r="A623" s="546">
        <v>186393.92</v>
      </c>
      <c r="B623" s="547"/>
      <c r="C623" s="548"/>
      <c r="D623" s="434" t="s">
        <v>775</v>
      </c>
    </row>
    <row r="624" spans="1:4" ht="15.75" thickBot="1" x14ac:dyDescent="0.3">
      <c r="A624" s="549">
        <f>SUM(A620:C623)</f>
        <v>400000</v>
      </c>
      <c r="B624" s="550"/>
      <c r="C624" s="551"/>
      <c r="D624" s="435" t="s">
        <v>776</v>
      </c>
    </row>
    <row r="625" spans="1:4" x14ac:dyDescent="0.25">
      <c r="A625" s="8"/>
      <c r="B625" s="366" t="s">
        <v>58</v>
      </c>
      <c r="C625" s="367">
        <v>5149</v>
      </c>
      <c r="D625" s="349" t="s">
        <v>777</v>
      </c>
    </row>
    <row r="626" spans="1:4" ht="15.75" thickBot="1" x14ac:dyDescent="0.3">
      <c r="A626" s="8"/>
      <c r="B626" s="351" t="s">
        <v>418</v>
      </c>
      <c r="C626" s="352">
        <v>5163</v>
      </c>
      <c r="D626" s="349" t="s">
        <v>778</v>
      </c>
    </row>
    <row r="627" spans="1:4" x14ac:dyDescent="0.25">
      <c r="A627" s="540">
        <v>4800</v>
      </c>
      <c r="B627" s="541"/>
      <c r="C627" s="542"/>
      <c r="D627" s="431" t="s">
        <v>772</v>
      </c>
    </row>
    <row r="628" spans="1:4" x14ac:dyDescent="0.25">
      <c r="A628" s="543">
        <v>3600</v>
      </c>
      <c r="B628" s="544"/>
      <c r="C628" s="545"/>
      <c r="D628" s="432" t="s">
        <v>773</v>
      </c>
    </row>
    <row r="629" spans="1:4" x14ac:dyDescent="0.25">
      <c r="A629" s="543">
        <v>2400</v>
      </c>
      <c r="B629" s="544"/>
      <c r="C629" s="545"/>
      <c r="D629" s="433" t="s">
        <v>774</v>
      </c>
    </row>
    <row r="630" spans="1:4" x14ac:dyDescent="0.25">
      <c r="A630" s="543">
        <v>35200</v>
      </c>
      <c r="B630" s="544"/>
      <c r="C630" s="545"/>
      <c r="D630" s="433" t="s">
        <v>779</v>
      </c>
    </row>
    <row r="631" spans="1:4" x14ac:dyDescent="0.25">
      <c r="A631" s="543">
        <v>52000</v>
      </c>
      <c r="B631" s="544"/>
      <c r="C631" s="545"/>
      <c r="D631" s="432" t="s">
        <v>780</v>
      </c>
    </row>
    <row r="632" spans="1:4" ht="15.75" thickBot="1" x14ac:dyDescent="0.3">
      <c r="A632" s="546">
        <v>2000</v>
      </c>
      <c r="B632" s="547"/>
      <c r="C632" s="548"/>
      <c r="D632" s="434" t="s">
        <v>781</v>
      </c>
    </row>
    <row r="633" spans="1:4" ht="15.75" thickBot="1" x14ac:dyDescent="0.3">
      <c r="A633" s="549">
        <f>SUM(A627:C632)</f>
        <v>100000</v>
      </c>
      <c r="B633" s="550"/>
      <c r="C633" s="551"/>
      <c r="D633" s="435" t="s">
        <v>776</v>
      </c>
    </row>
    <row r="634" spans="1:4" x14ac:dyDescent="0.25">
      <c r="A634" s="353"/>
      <c r="B634" s="402"/>
      <c r="C634" s="355"/>
      <c r="D634" s="355"/>
    </row>
    <row r="635" spans="1:4" ht="15" customHeight="1" x14ac:dyDescent="0.25">
      <c r="A635" s="8" t="s">
        <v>55</v>
      </c>
      <c r="B635" s="12" t="s">
        <v>782</v>
      </c>
      <c r="C635" s="528" t="s">
        <v>397</v>
      </c>
      <c r="D635" s="528"/>
    </row>
    <row r="636" spans="1:4" ht="15" customHeight="1" x14ac:dyDescent="0.25">
      <c r="A636" s="8"/>
      <c r="B636" s="351" t="s">
        <v>418</v>
      </c>
      <c r="C636" s="352">
        <v>5163</v>
      </c>
      <c r="D636" s="349" t="s">
        <v>783</v>
      </c>
    </row>
    <row r="637" spans="1:4" ht="12.95" customHeight="1" x14ac:dyDescent="0.25">
      <c r="A637" s="353"/>
      <c r="B637" s="354"/>
      <c r="C637" s="355"/>
      <c r="D637" s="355"/>
    </row>
    <row r="638" spans="1:4" ht="15" customHeight="1" x14ac:dyDescent="0.25">
      <c r="A638" s="8" t="s">
        <v>55</v>
      </c>
      <c r="B638" s="12" t="s">
        <v>784</v>
      </c>
      <c r="C638" s="528" t="s">
        <v>34</v>
      </c>
      <c r="D638" s="528"/>
    </row>
    <row r="639" spans="1:4" x14ac:dyDescent="0.25">
      <c r="A639" s="8"/>
      <c r="B639" s="351" t="s">
        <v>418</v>
      </c>
      <c r="C639" s="352">
        <v>5342</v>
      </c>
      <c r="D639" s="349" t="s">
        <v>785</v>
      </c>
    </row>
    <row r="640" spans="1:4" x14ac:dyDescent="0.25">
      <c r="A640" s="8"/>
      <c r="B640" s="351" t="s">
        <v>418</v>
      </c>
      <c r="C640" s="352">
        <v>5345</v>
      </c>
      <c r="D640" s="349" t="s">
        <v>786</v>
      </c>
    </row>
    <row r="641" spans="1:4" ht="12.95" customHeight="1" x14ac:dyDescent="0.25">
      <c r="A641" s="353"/>
      <c r="B641" s="402"/>
      <c r="C641" s="355"/>
      <c r="D641" s="355"/>
    </row>
    <row r="642" spans="1:4" ht="15" customHeight="1" x14ac:dyDescent="0.25">
      <c r="A642" s="8" t="s">
        <v>55</v>
      </c>
      <c r="B642" s="12" t="s">
        <v>787</v>
      </c>
      <c r="C642" s="528" t="s">
        <v>400</v>
      </c>
      <c r="D642" s="528"/>
    </row>
    <row r="643" spans="1:4" ht="25.5" x14ac:dyDescent="0.25">
      <c r="A643" s="436"/>
      <c r="B643" s="437" t="s">
        <v>418</v>
      </c>
      <c r="C643" s="403">
        <v>5362</v>
      </c>
      <c r="D643" s="361" t="s">
        <v>788</v>
      </c>
    </row>
    <row r="644" spans="1:4" ht="25.5" x14ac:dyDescent="0.25">
      <c r="A644" s="395"/>
      <c r="B644" s="438" t="s">
        <v>58</v>
      </c>
      <c r="C644" s="439">
        <v>5365</v>
      </c>
      <c r="D644" s="440" t="s">
        <v>789</v>
      </c>
    </row>
    <row r="645" spans="1:4" x14ac:dyDescent="0.25">
      <c r="A645" s="353"/>
      <c r="B645" s="354"/>
      <c r="C645" s="355"/>
      <c r="D645" s="355"/>
    </row>
    <row r="646" spans="1:4" ht="20.25" x14ac:dyDescent="0.25">
      <c r="A646" s="325" t="s">
        <v>406</v>
      </c>
      <c r="B646" s="326"/>
      <c r="C646" s="326"/>
      <c r="D646" s="326"/>
    </row>
    <row r="647" spans="1:4" ht="18.75" x14ac:dyDescent="0.25">
      <c r="A647" s="72"/>
      <c r="B647" s="71"/>
      <c r="C647" s="73"/>
      <c r="D647" s="73"/>
    </row>
    <row r="648" spans="1:4" ht="18.75" x14ac:dyDescent="0.25">
      <c r="A648" s="326" t="s">
        <v>97</v>
      </c>
      <c r="B648" s="429"/>
      <c r="C648" s="430"/>
      <c r="D648" s="430"/>
    </row>
    <row r="649" spans="1:4" ht="15" customHeight="1" x14ac:dyDescent="0.25">
      <c r="A649" s="8" t="s">
        <v>55</v>
      </c>
      <c r="B649" s="12" t="s">
        <v>790</v>
      </c>
      <c r="C649" s="528" t="s">
        <v>791</v>
      </c>
      <c r="D649" s="528"/>
    </row>
    <row r="650" spans="1:4" ht="25.5" x14ac:dyDescent="0.25">
      <c r="A650" s="8"/>
      <c r="B650" s="437" t="s">
        <v>418</v>
      </c>
      <c r="C650" s="403" t="s">
        <v>792</v>
      </c>
      <c r="D650" s="349" t="s">
        <v>793</v>
      </c>
    </row>
    <row r="651" spans="1:4" ht="25.5" x14ac:dyDescent="0.25">
      <c r="A651" s="8"/>
      <c r="B651" s="437" t="s">
        <v>418</v>
      </c>
      <c r="C651" s="403" t="s">
        <v>792</v>
      </c>
      <c r="D651" s="349" t="s">
        <v>794</v>
      </c>
    </row>
    <row r="652" spans="1:4" x14ac:dyDescent="0.25">
      <c r="A652" s="353"/>
      <c r="B652" s="441"/>
      <c r="C652" s="358"/>
      <c r="D652" s="356"/>
    </row>
    <row r="653" spans="1:4" ht="15" customHeight="1" x14ac:dyDescent="0.25">
      <c r="A653" s="345" t="s">
        <v>55</v>
      </c>
      <c r="B653" s="346" t="s">
        <v>795</v>
      </c>
      <c r="C653" s="532" t="s">
        <v>35</v>
      </c>
      <c r="D653" s="532"/>
    </row>
    <row r="654" spans="1:4" x14ac:dyDescent="0.25">
      <c r="A654" s="345"/>
      <c r="B654" s="414" t="s">
        <v>417</v>
      </c>
      <c r="C654" s="400" t="s">
        <v>714</v>
      </c>
      <c r="D654" s="408" t="s">
        <v>796</v>
      </c>
    </row>
    <row r="655" spans="1:4" x14ac:dyDescent="0.25">
      <c r="A655" s="345"/>
      <c r="B655" s="414" t="s">
        <v>417</v>
      </c>
      <c r="C655" s="400" t="s">
        <v>797</v>
      </c>
      <c r="D655" s="408" t="s">
        <v>798</v>
      </c>
    </row>
    <row r="656" spans="1:4" x14ac:dyDescent="0.25">
      <c r="A656" s="353"/>
      <c r="B656" s="442"/>
      <c r="C656" s="443"/>
      <c r="D656" s="443"/>
    </row>
    <row r="657" spans="1:4" x14ac:dyDescent="0.25">
      <c r="A657" s="353"/>
      <c r="B657" s="442"/>
      <c r="C657" s="443"/>
      <c r="D657" s="443"/>
    </row>
    <row r="658" spans="1:4" ht="18.75" x14ac:dyDescent="0.25">
      <c r="A658" s="342" t="s">
        <v>98</v>
      </c>
      <c r="B658" s="342"/>
      <c r="C658" s="342"/>
      <c r="D658" s="342"/>
    </row>
    <row r="659" spans="1:4" ht="15.75" thickBot="1" x14ac:dyDescent="0.3">
      <c r="A659" s="444"/>
      <c r="B659" s="445" t="s">
        <v>417</v>
      </c>
      <c r="C659" s="444">
        <v>8124</v>
      </c>
      <c r="D659" s="446" t="s">
        <v>799</v>
      </c>
    </row>
    <row r="660" spans="1:4" x14ac:dyDescent="0.25">
      <c r="A660" s="556">
        <v>395741.22</v>
      </c>
      <c r="B660" s="557"/>
      <c r="C660" s="558"/>
      <c r="D660" s="431" t="s">
        <v>772</v>
      </c>
    </row>
    <row r="661" spans="1:4" x14ac:dyDescent="0.25">
      <c r="A661" s="543">
        <v>349200</v>
      </c>
      <c r="B661" s="544"/>
      <c r="C661" s="545"/>
      <c r="D661" s="432" t="s">
        <v>800</v>
      </c>
    </row>
    <row r="662" spans="1:4" x14ac:dyDescent="0.25">
      <c r="A662" s="543">
        <v>744000</v>
      </c>
      <c r="B662" s="544"/>
      <c r="C662" s="545"/>
      <c r="D662" s="432" t="s">
        <v>774</v>
      </c>
    </row>
    <row r="663" spans="1:4" ht="15.75" thickBot="1" x14ac:dyDescent="0.3">
      <c r="A663" s="546">
        <v>0</v>
      </c>
      <c r="B663" s="547"/>
      <c r="C663" s="548"/>
      <c r="D663" s="434" t="s">
        <v>801</v>
      </c>
    </row>
    <row r="664" spans="1:4" ht="15.75" thickBot="1" x14ac:dyDescent="0.3">
      <c r="A664" s="552">
        <f>SUM(A660:C662)</f>
        <v>1488941.22</v>
      </c>
      <c r="B664" s="553"/>
      <c r="C664" s="554"/>
      <c r="D664" s="447" t="s">
        <v>776</v>
      </c>
    </row>
    <row r="665" spans="1:4" x14ac:dyDescent="0.25">
      <c r="A665" s="555" t="s">
        <v>100</v>
      </c>
      <c r="B665" s="555"/>
      <c r="C665" s="555"/>
      <c r="D665" s="555"/>
    </row>
    <row r="666" spans="1:4" x14ac:dyDescent="0.25">
      <c r="A666" s="406"/>
      <c r="B666" s="407"/>
      <c r="C666" s="373"/>
      <c r="D666" s="373"/>
    </row>
  </sheetData>
  <mergeCells count="87">
    <mergeCell ref="A664:C664"/>
    <mergeCell ref="A665:D665"/>
    <mergeCell ref="C635:D635"/>
    <mergeCell ref="C638:D638"/>
    <mergeCell ref="C642:D642"/>
    <mergeCell ref="C649:D649"/>
    <mergeCell ref="C653:D653"/>
    <mergeCell ref="A660:C660"/>
    <mergeCell ref="A661:C661"/>
    <mergeCell ref="A662:C662"/>
    <mergeCell ref="A663:C663"/>
    <mergeCell ref="A629:C629"/>
    <mergeCell ref="A630:C630"/>
    <mergeCell ref="A631:C631"/>
    <mergeCell ref="A632:C632"/>
    <mergeCell ref="A633:C633"/>
    <mergeCell ref="A622:C622"/>
    <mergeCell ref="A623:C623"/>
    <mergeCell ref="A624:C624"/>
    <mergeCell ref="A627:C627"/>
    <mergeCell ref="A628:C628"/>
    <mergeCell ref="C605:D605"/>
    <mergeCell ref="C609:D609"/>
    <mergeCell ref="C618:D618"/>
    <mergeCell ref="A620:C620"/>
    <mergeCell ref="A621:C621"/>
    <mergeCell ref="C491:D491"/>
    <mergeCell ref="C513:D513"/>
    <mergeCell ref="C519:D519"/>
    <mergeCell ref="C522:D522"/>
    <mergeCell ref="C558:D558"/>
    <mergeCell ref="A447:D447"/>
    <mergeCell ref="C450:D450"/>
    <mergeCell ref="C454:D454"/>
    <mergeCell ref="C467:D467"/>
    <mergeCell ref="A464:D464"/>
    <mergeCell ref="C397:D397"/>
    <mergeCell ref="C403:D403"/>
    <mergeCell ref="C423:D423"/>
    <mergeCell ref="C439:D439"/>
    <mergeCell ref="A420:D420"/>
    <mergeCell ref="A374:D374"/>
    <mergeCell ref="C377:D377"/>
    <mergeCell ref="C382:D382"/>
    <mergeCell ref="C385:D385"/>
    <mergeCell ref="C394:D394"/>
    <mergeCell ref="A324:D324"/>
    <mergeCell ref="C327:D327"/>
    <mergeCell ref="C335:D335"/>
    <mergeCell ref="C338:D338"/>
    <mergeCell ref="C341:D341"/>
    <mergeCell ref="C261:D261"/>
    <mergeCell ref="A279:D279"/>
    <mergeCell ref="C282:D282"/>
    <mergeCell ref="C299:D299"/>
    <mergeCell ref="C314:D314"/>
    <mergeCell ref="A49:D49"/>
    <mergeCell ref="C52:D52"/>
    <mergeCell ref="C68:D68"/>
    <mergeCell ref="C81:D81"/>
    <mergeCell ref="A3:B3"/>
    <mergeCell ref="A8:D10"/>
    <mergeCell ref="C13:D13"/>
    <mergeCell ref="C17:D17"/>
    <mergeCell ref="D19:D20"/>
    <mergeCell ref="D21:D22"/>
    <mergeCell ref="D23:D24"/>
    <mergeCell ref="C31:D31"/>
    <mergeCell ref="A140:D140"/>
    <mergeCell ref="C135:D135"/>
    <mergeCell ref="C114:D114"/>
    <mergeCell ref="C95:D95"/>
    <mergeCell ref="C77:D77"/>
    <mergeCell ref="A92:D92"/>
    <mergeCell ref="C251:D251"/>
    <mergeCell ref="A234:D234"/>
    <mergeCell ref="C143:D143"/>
    <mergeCell ref="C148:D148"/>
    <mergeCell ref="C153:D153"/>
    <mergeCell ref="C157:D157"/>
    <mergeCell ref="C161:D161"/>
    <mergeCell ref="A188:D188"/>
    <mergeCell ref="C191:D191"/>
    <mergeCell ref="C212:D212"/>
    <mergeCell ref="C217:D217"/>
    <mergeCell ref="C222:D222"/>
    <mergeCell ref="C237:D237"/>
  </mergeCells>
  <pageMargins left="0" right="0" top="1.1811023622047245" bottom="0.59055118110236227" header="0.39370078740157483" footer="0.59055118110236227"/>
  <pageSetup paperSize="9" fitToWidth="0" fitToHeight="0" orientation="portrait" r:id="rId1"/>
  <headerFooter>
    <oddHeader>&amp;L&amp;"-,Tučné"&amp;14MĚSTO Štíty&amp;"-,Obyčejné"
&amp;"-,Tučné"&amp;8IČO: 00303453
DIČ: CZ00303453&amp;C&amp;"-,Tučné"&amp;14 SCHVÁLENÝ ROZPOČET
VÝDAJE - komentář k rozpisu rozpočtu č. 1&amp;RRok 2023</oddHeader>
    <oddFooter>&amp;C&amp;A&amp;R&amp;P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zoomScale="160" zoomScaleNormal="160" workbookViewId="0">
      <selection activeCell="A2" sqref="A2"/>
    </sheetView>
  </sheetViews>
  <sheetFormatPr defaultRowHeight="15" x14ac:dyDescent="0.25"/>
  <cols>
    <col min="1" max="1" width="3.7109375" style="99" customWidth="1"/>
    <col min="2" max="2" width="6.7109375" style="100" customWidth="1"/>
    <col min="3" max="4" width="5.7109375" style="101" customWidth="1"/>
    <col min="5" max="5" width="79" style="28" customWidth="1"/>
  </cols>
  <sheetData>
    <row r="1" spans="1:5" ht="12.95" customHeight="1" x14ac:dyDescent="0.25">
      <c r="A1" s="102"/>
      <c r="B1" s="103"/>
      <c r="C1" s="104"/>
      <c r="D1" s="104"/>
      <c r="E1" s="105"/>
    </row>
    <row r="2" spans="1:5" s="1" customFormat="1" ht="20.25" x14ac:dyDescent="0.25">
      <c r="A2" s="70" t="s">
        <v>309</v>
      </c>
      <c r="B2" s="71"/>
      <c r="C2" s="71"/>
      <c r="D2" s="71"/>
      <c r="E2" s="14"/>
    </row>
    <row r="3" spans="1:5" s="2" customFormat="1" x14ac:dyDescent="0.25">
      <c r="A3" s="18"/>
      <c r="B3" s="78"/>
      <c r="C3" s="24"/>
      <c r="D3" s="24"/>
      <c r="E3" s="18"/>
    </row>
    <row r="4" spans="1:5" s="10" customFormat="1" ht="15.75" x14ac:dyDescent="0.25">
      <c r="A4" s="26" t="s">
        <v>63</v>
      </c>
      <c r="B4" s="73"/>
      <c r="C4" s="270"/>
      <c r="D4" s="270"/>
      <c r="E4" s="14"/>
    </row>
    <row r="5" spans="1:5" s="10" customFormat="1" ht="15.75" x14ac:dyDescent="0.25">
      <c r="A5" s="26"/>
      <c r="B5" s="517" t="s">
        <v>304</v>
      </c>
      <c r="C5" s="517"/>
      <c r="D5" s="517"/>
      <c r="E5" s="517"/>
    </row>
    <row r="6" spans="1:5" s="10" customFormat="1" ht="27.95" customHeight="1" x14ac:dyDescent="0.25">
      <c r="A6" s="84"/>
      <c r="B6" s="80" t="s">
        <v>57</v>
      </c>
      <c r="C6" s="81">
        <v>4116</v>
      </c>
      <c r="D6" s="507" t="s">
        <v>274</v>
      </c>
      <c r="E6" s="507"/>
    </row>
    <row r="7" spans="1:5" s="10" customFormat="1" ht="15.75" x14ac:dyDescent="0.25">
      <c r="A7" s="26"/>
      <c r="B7" s="517" t="s">
        <v>305</v>
      </c>
      <c r="C7" s="517"/>
      <c r="D7" s="517"/>
      <c r="E7" s="517"/>
    </row>
    <row r="8" spans="1:5" s="10" customFormat="1" ht="15" customHeight="1" x14ac:dyDescent="0.25">
      <c r="A8" s="84"/>
      <c r="B8" s="80" t="s">
        <v>57</v>
      </c>
      <c r="C8" s="81">
        <v>4116</v>
      </c>
      <c r="D8" s="510" t="s">
        <v>307</v>
      </c>
      <c r="E8" s="510"/>
    </row>
    <row r="9" spans="1:5" s="10" customFormat="1" ht="15" customHeight="1" x14ac:dyDescent="0.25">
      <c r="A9" s="84"/>
      <c r="B9" s="80"/>
      <c r="C9" s="81"/>
      <c r="D9" s="507" t="s">
        <v>306</v>
      </c>
      <c r="E9" s="507"/>
    </row>
    <row r="10" spans="1:5" s="10" customFormat="1" ht="15" customHeight="1" x14ac:dyDescent="0.25">
      <c r="A10" s="84"/>
      <c r="B10" s="80"/>
      <c r="C10" s="81"/>
      <c r="D10" s="507" t="s">
        <v>308</v>
      </c>
      <c r="E10" s="507"/>
    </row>
    <row r="11" spans="1:5" s="10" customFormat="1" ht="27.95" customHeight="1" x14ac:dyDescent="0.25">
      <c r="A11" s="84"/>
      <c r="B11" s="80"/>
      <c r="C11" s="81"/>
      <c r="D11" s="272"/>
      <c r="E11" s="272"/>
    </row>
    <row r="12" spans="1:5" s="10" customFormat="1" x14ac:dyDescent="0.25">
      <c r="A12" s="98" t="s">
        <v>100</v>
      </c>
      <c r="B12" s="98"/>
      <c r="C12" s="98"/>
      <c r="D12" s="98"/>
      <c r="E12" s="27"/>
    </row>
  </sheetData>
  <mergeCells count="6">
    <mergeCell ref="B5:E5"/>
    <mergeCell ref="B7:E7"/>
    <mergeCell ref="D8:E8"/>
    <mergeCell ref="D9:E9"/>
    <mergeCell ref="D10:E10"/>
    <mergeCell ref="D6:E6"/>
  </mergeCells>
  <pageMargins left="0" right="0" top="1.1811023622047245" bottom="0.59055118110236227" header="0.39370078740157483" footer="0.59055118110236227"/>
  <pageSetup paperSize="9" fitToWidth="0" fitToHeight="0" orientation="portrait" r:id="rId1"/>
  <headerFooter>
    <oddHeader>&amp;L&amp;"-,Tučné"&amp;14MĚSTO Štíty&amp;"-,Obyčejné"
&amp;"-,Tučné"&amp;8IČO: 00303453
DIČ: CZ00303453&amp;C&amp;"-,Tučné"&amp;14 SCHVÁLENÝ ROZPOČET&amp;RRok 2023</oddHeader>
    <oddFooter>&amp;C&amp;A&amp;R&amp;P / 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0"/>
  <sheetViews>
    <sheetView topLeftCell="A10" workbookViewId="0">
      <selection activeCell="E125" sqref="E125"/>
    </sheetView>
  </sheetViews>
  <sheetFormatPr defaultRowHeight="15" x14ac:dyDescent="0.25"/>
  <cols>
    <col min="1" max="2" width="5.28515625" style="126" customWidth="1"/>
    <col min="3" max="3" width="42.7109375" style="126" customWidth="1"/>
    <col min="4" max="6" width="15.7109375" style="126" customWidth="1"/>
    <col min="7" max="14" width="9.140625" style="119"/>
  </cols>
  <sheetData>
    <row r="1" spans="1:6" x14ac:dyDescent="0.25">
      <c r="A1" s="474"/>
      <c r="B1" s="474"/>
      <c r="C1" s="474"/>
      <c r="D1" s="474"/>
      <c r="E1" s="474"/>
    </row>
    <row r="2" spans="1:6" ht="17.25" thickBot="1" x14ac:dyDescent="0.3">
      <c r="A2" s="120" t="s">
        <v>0</v>
      </c>
      <c r="B2" s="121"/>
      <c r="C2" s="122"/>
      <c r="D2" s="123"/>
      <c r="E2" s="124"/>
      <c r="F2" s="125"/>
    </row>
    <row r="3" spans="1:6" ht="20.25" customHeight="1" thickBot="1" x14ac:dyDescent="0.3">
      <c r="A3" s="146" t="s">
        <v>1</v>
      </c>
      <c r="B3" s="147" t="s">
        <v>2</v>
      </c>
      <c r="C3" s="148" t="s">
        <v>3</v>
      </c>
      <c r="D3" s="149" t="s">
        <v>219</v>
      </c>
      <c r="E3" s="149" t="s">
        <v>220</v>
      </c>
      <c r="F3" s="150" t="s">
        <v>218</v>
      </c>
    </row>
    <row r="4" spans="1:6" ht="16.5" customHeight="1" x14ac:dyDescent="0.25">
      <c r="A4" s="135">
        <v>0</v>
      </c>
      <c r="B4" s="136">
        <v>1111</v>
      </c>
      <c r="C4" s="137" t="s">
        <v>138</v>
      </c>
      <c r="D4" s="138">
        <v>6024000</v>
      </c>
      <c r="E4" s="138">
        <v>6023189.0700000003</v>
      </c>
      <c r="F4" s="151">
        <v>6000000</v>
      </c>
    </row>
    <row r="5" spans="1:6" ht="16.5" customHeight="1" x14ac:dyDescent="0.25">
      <c r="A5" s="127">
        <v>0</v>
      </c>
      <c r="B5" s="128">
        <v>1112</v>
      </c>
      <c r="C5" s="129" t="s">
        <v>140</v>
      </c>
      <c r="D5" s="130">
        <v>530000</v>
      </c>
      <c r="E5" s="130">
        <v>528678.23</v>
      </c>
      <c r="F5" s="152">
        <v>550000</v>
      </c>
    </row>
    <row r="6" spans="1:6" ht="16.5" customHeight="1" x14ac:dyDescent="0.25">
      <c r="A6" s="127">
        <v>0</v>
      </c>
      <c r="B6" s="128">
        <v>1113</v>
      </c>
      <c r="C6" s="129" t="s">
        <v>141</v>
      </c>
      <c r="D6" s="130">
        <v>1176000</v>
      </c>
      <c r="E6" s="130">
        <v>1175195.72</v>
      </c>
      <c r="F6" s="152">
        <v>1200000</v>
      </c>
    </row>
    <row r="7" spans="1:6" ht="16.5" customHeight="1" x14ac:dyDescent="0.25">
      <c r="A7" s="127">
        <v>0</v>
      </c>
      <c r="B7" s="128">
        <v>1121</v>
      </c>
      <c r="C7" s="129" t="s">
        <v>142</v>
      </c>
      <c r="D7" s="130">
        <v>8900000</v>
      </c>
      <c r="E7" s="130">
        <v>8886826.2899999991</v>
      </c>
      <c r="F7" s="152">
        <v>9000000</v>
      </c>
    </row>
    <row r="8" spans="1:6" ht="16.5" customHeight="1" x14ac:dyDescent="0.25">
      <c r="A8" s="127">
        <v>0</v>
      </c>
      <c r="B8" s="128">
        <v>1122</v>
      </c>
      <c r="C8" s="129" t="s">
        <v>204</v>
      </c>
      <c r="D8" s="130">
        <v>2409010</v>
      </c>
      <c r="E8" s="130">
        <v>2409010</v>
      </c>
      <c r="F8" s="152">
        <v>0</v>
      </c>
    </row>
    <row r="9" spans="1:6" ht="16.5" customHeight="1" x14ac:dyDescent="0.25">
      <c r="A9" s="127">
        <v>0</v>
      </c>
      <c r="B9" s="128">
        <v>1211</v>
      </c>
      <c r="C9" s="129" t="s">
        <v>143</v>
      </c>
      <c r="D9" s="130">
        <v>20200000</v>
      </c>
      <c r="E9" s="130">
        <v>20183661.09</v>
      </c>
      <c r="F9" s="152">
        <v>20200000</v>
      </c>
    </row>
    <row r="10" spans="1:6" ht="16.5" customHeight="1" x14ac:dyDescent="0.25">
      <c r="A10" s="127">
        <v>0</v>
      </c>
      <c r="B10" s="128">
        <v>1334</v>
      </c>
      <c r="C10" s="129" t="s">
        <v>144</v>
      </c>
      <c r="D10" s="130">
        <v>1713</v>
      </c>
      <c r="E10" s="130">
        <v>1713</v>
      </c>
      <c r="F10" s="152">
        <v>2000</v>
      </c>
    </row>
    <row r="11" spans="1:6" ht="16.5" customHeight="1" x14ac:dyDescent="0.25">
      <c r="A11" s="127">
        <v>0</v>
      </c>
      <c r="B11" s="128">
        <v>1341</v>
      </c>
      <c r="C11" s="129" t="s">
        <v>157</v>
      </c>
      <c r="D11" s="130">
        <v>65000</v>
      </c>
      <c r="E11" s="130">
        <v>64678</v>
      </c>
      <c r="F11" s="152">
        <v>65000</v>
      </c>
    </row>
    <row r="12" spans="1:6" ht="16.5" customHeight="1" x14ac:dyDescent="0.25">
      <c r="A12" s="127">
        <v>0</v>
      </c>
      <c r="B12" s="128">
        <v>1342</v>
      </c>
      <c r="C12" s="129" t="s">
        <v>160</v>
      </c>
      <c r="D12" s="130">
        <v>50222</v>
      </c>
      <c r="E12" s="130">
        <v>50222</v>
      </c>
      <c r="F12" s="152">
        <v>50000</v>
      </c>
    </row>
    <row r="13" spans="1:6" ht="16.5" customHeight="1" x14ac:dyDescent="0.25">
      <c r="A13" s="127">
        <v>0</v>
      </c>
      <c r="B13" s="128">
        <v>1343</v>
      </c>
      <c r="C13" s="129" t="s">
        <v>205</v>
      </c>
      <c r="D13" s="130">
        <v>7400</v>
      </c>
      <c r="E13" s="130">
        <v>7400</v>
      </c>
      <c r="F13" s="152">
        <v>8000</v>
      </c>
    </row>
    <row r="14" spans="1:6" ht="16.5" customHeight="1" x14ac:dyDescent="0.25">
      <c r="A14" s="127">
        <v>0</v>
      </c>
      <c r="B14" s="128">
        <v>1345</v>
      </c>
      <c r="C14" s="129" t="s">
        <v>206</v>
      </c>
      <c r="D14" s="130">
        <v>1200000</v>
      </c>
      <c r="E14" s="130">
        <v>1155126.3600000001</v>
      </c>
      <c r="F14" s="152">
        <v>1200000</v>
      </c>
    </row>
    <row r="15" spans="1:6" ht="16.5" customHeight="1" x14ac:dyDescent="0.25">
      <c r="A15" s="127">
        <v>0</v>
      </c>
      <c r="B15" s="128">
        <v>1349</v>
      </c>
      <c r="C15" s="129" t="s">
        <v>164</v>
      </c>
      <c r="D15" s="130">
        <v>15000</v>
      </c>
      <c r="E15" s="130">
        <v>14865.6</v>
      </c>
      <c r="F15" s="152">
        <v>15000</v>
      </c>
    </row>
    <row r="16" spans="1:6" ht="16.5" customHeight="1" x14ac:dyDescent="0.25">
      <c r="A16" s="127">
        <v>0</v>
      </c>
      <c r="B16" s="128">
        <v>1356</v>
      </c>
      <c r="C16" s="129" t="s">
        <v>207</v>
      </c>
      <c r="D16" s="130">
        <v>23000</v>
      </c>
      <c r="E16" s="130">
        <v>22999.68</v>
      </c>
      <c r="F16" s="152">
        <v>23000</v>
      </c>
    </row>
    <row r="17" spans="1:7" ht="16.5" customHeight="1" x14ac:dyDescent="0.25">
      <c r="A17" s="127">
        <v>0</v>
      </c>
      <c r="B17" s="128">
        <v>1361</v>
      </c>
      <c r="C17" s="129" t="s">
        <v>166</v>
      </c>
      <c r="D17" s="130">
        <v>29000</v>
      </c>
      <c r="E17" s="130">
        <v>28820</v>
      </c>
      <c r="F17" s="152">
        <v>30000</v>
      </c>
    </row>
    <row r="18" spans="1:7" ht="16.5" customHeight="1" x14ac:dyDescent="0.25">
      <c r="A18" s="127">
        <v>0</v>
      </c>
      <c r="B18" s="128">
        <v>1381</v>
      </c>
      <c r="C18" s="129" t="s">
        <v>153</v>
      </c>
      <c r="D18" s="130">
        <v>290000</v>
      </c>
      <c r="E18" s="130">
        <v>285585</v>
      </c>
      <c r="F18" s="152">
        <v>300000</v>
      </c>
    </row>
    <row r="19" spans="1:7" ht="16.5" customHeight="1" x14ac:dyDescent="0.25">
      <c r="A19" s="127">
        <v>0</v>
      </c>
      <c r="B19" s="128">
        <v>1382</v>
      </c>
      <c r="C19" s="129" t="s">
        <v>156</v>
      </c>
      <c r="D19" s="130">
        <v>204.85</v>
      </c>
      <c r="E19" s="130">
        <v>204.85</v>
      </c>
      <c r="F19" s="152">
        <v>200</v>
      </c>
    </row>
    <row r="20" spans="1:7" ht="16.5" customHeight="1" x14ac:dyDescent="0.25">
      <c r="A20" s="127">
        <v>0</v>
      </c>
      <c r="B20" s="128">
        <v>1511</v>
      </c>
      <c r="C20" s="129" t="s">
        <v>151</v>
      </c>
      <c r="D20" s="130">
        <v>1740000</v>
      </c>
      <c r="E20" s="130">
        <v>1732726.3</v>
      </c>
      <c r="F20" s="152">
        <v>1800000</v>
      </c>
    </row>
    <row r="21" spans="1:7" ht="16.5" customHeight="1" x14ac:dyDescent="0.25">
      <c r="A21" s="127">
        <v>0</v>
      </c>
      <c r="B21" s="128">
        <v>4111</v>
      </c>
      <c r="C21" s="129" t="s">
        <v>249</v>
      </c>
      <c r="D21" s="130">
        <v>341550.2</v>
      </c>
      <c r="E21" s="130">
        <v>341550.2</v>
      </c>
      <c r="F21" s="152">
        <v>193000</v>
      </c>
    </row>
    <row r="22" spans="1:7" ht="16.5" customHeight="1" x14ac:dyDescent="0.25">
      <c r="A22" s="127">
        <v>0</v>
      </c>
      <c r="B22" s="128">
        <v>4112</v>
      </c>
      <c r="C22" s="129" t="s">
        <v>6</v>
      </c>
      <c r="D22" s="130">
        <v>748900</v>
      </c>
      <c r="E22" s="130">
        <v>748900</v>
      </c>
      <c r="F22" s="152">
        <v>789700</v>
      </c>
    </row>
    <row r="23" spans="1:7" ht="23.25" customHeight="1" x14ac:dyDescent="0.25">
      <c r="A23" s="127">
        <v>0</v>
      </c>
      <c r="B23" s="128">
        <v>4116</v>
      </c>
      <c r="C23" s="129" t="s">
        <v>275</v>
      </c>
      <c r="D23" s="130">
        <v>443283</v>
      </c>
      <c r="E23" s="130">
        <v>443283</v>
      </c>
      <c r="F23" s="190">
        <v>790810</v>
      </c>
      <c r="G23" s="196"/>
    </row>
    <row r="24" spans="1:7" ht="16.5" customHeight="1" x14ac:dyDescent="0.25">
      <c r="A24" s="127">
        <v>0</v>
      </c>
      <c r="B24" s="128">
        <v>4121</v>
      </c>
      <c r="C24" s="129" t="s">
        <v>7</v>
      </c>
      <c r="D24" s="130">
        <v>17500</v>
      </c>
      <c r="E24" s="130">
        <v>17500</v>
      </c>
      <c r="F24" s="152">
        <v>0</v>
      </c>
      <c r="G24" s="196"/>
    </row>
    <row r="25" spans="1:7" ht="16.5" customHeight="1" x14ac:dyDescent="0.25">
      <c r="A25" s="127">
        <v>0</v>
      </c>
      <c r="B25" s="128">
        <v>4122</v>
      </c>
      <c r="C25" s="129" t="s">
        <v>8</v>
      </c>
      <c r="D25" s="130">
        <v>91970.559999999998</v>
      </c>
      <c r="E25" s="130">
        <v>91970.559999999998</v>
      </c>
      <c r="F25" s="152">
        <v>0</v>
      </c>
    </row>
    <row r="26" spans="1:7" ht="16.5" customHeight="1" thickBot="1" x14ac:dyDescent="0.3">
      <c r="A26" s="131">
        <v>0</v>
      </c>
      <c r="B26" s="132">
        <v>4216</v>
      </c>
      <c r="C26" s="133" t="s">
        <v>208</v>
      </c>
      <c r="D26" s="134">
        <v>2000000</v>
      </c>
      <c r="E26" s="134">
        <v>2000000</v>
      </c>
      <c r="F26" s="153">
        <v>0</v>
      </c>
    </row>
    <row r="27" spans="1:7" ht="15.95" customHeight="1" thickBot="1" x14ac:dyDescent="0.3">
      <c r="A27" s="139">
        <v>0</v>
      </c>
      <c r="B27" s="475" t="s">
        <v>9</v>
      </c>
      <c r="C27" s="476"/>
      <c r="D27" s="140">
        <f>SUM(D4:D26)</f>
        <v>46303753.610000007</v>
      </c>
      <c r="E27" s="140">
        <f t="shared" ref="E27:F27" si="0">SUM(E4:E26)</f>
        <v>46214104.950000003</v>
      </c>
      <c r="F27" s="154">
        <f t="shared" si="0"/>
        <v>42216710</v>
      </c>
    </row>
    <row r="28" spans="1:7" ht="16.5" customHeight="1" x14ac:dyDescent="0.25">
      <c r="A28" s="135">
        <v>1032</v>
      </c>
      <c r="B28" s="136">
        <v>2111</v>
      </c>
      <c r="C28" s="137" t="s">
        <v>209</v>
      </c>
      <c r="D28" s="138">
        <v>9300000</v>
      </c>
      <c r="E28" s="138">
        <v>9272078.9800000004</v>
      </c>
      <c r="F28" s="151">
        <v>9000000</v>
      </c>
    </row>
    <row r="29" spans="1:7" ht="16.5" customHeight="1" x14ac:dyDescent="0.25">
      <c r="A29" s="127">
        <v>1032</v>
      </c>
      <c r="B29" s="128">
        <v>2112</v>
      </c>
      <c r="C29" s="129" t="s">
        <v>210</v>
      </c>
      <c r="D29" s="130">
        <v>1900000</v>
      </c>
      <c r="E29" s="130">
        <v>1851354.96</v>
      </c>
      <c r="F29" s="152">
        <v>2000000</v>
      </c>
    </row>
    <row r="30" spans="1:7" ht="16.5" customHeight="1" x14ac:dyDescent="0.25">
      <c r="A30" s="127">
        <v>1032</v>
      </c>
      <c r="B30" s="128">
        <v>2131</v>
      </c>
      <c r="C30" s="129" t="s">
        <v>169</v>
      </c>
      <c r="D30" s="130">
        <v>14490.42</v>
      </c>
      <c r="E30" s="130">
        <v>14490.42</v>
      </c>
      <c r="F30" s="152">
        <v>16133</v>
      </c>
    </row>
    <row r="31" spans="1:7" ht="16.5" customHeight="1" thickBot="1" x14ac:dyDescent="0.3">
      <c r="A31" s="131">
        <v>1032</v>
      </c>
      <c r="B31" s="132">
        <v>2324</v>
      </c>
      <c r="C31" s="133" t="s">
        <v>211</v>
      </c>
      <c r="D31" s="134">
        <v>5449.84</v>
      </c>
      <c r="E31" s="134">
        <v>5449.84</v>
      </c>
      <c r="F31" s="153">
        <v>474.32</v>
      </c>
    </row>
    <row r="32" spans="1:7" ht="16.5" customHeight="1" thickBot="1" x14ac:dyDescent="0.3">
      <c r="A32" s="139">
        <v>1032</v>
      </c>
      <c r="B32" s="475" t="s">
        <v>10</v>
      </c>
      <c r="C32" s="476"/>
      <c r="D32" s="140">
        <f>SUM(D28:D31)</f>
        <v>11219940.26</v>
      </c>
      <c r="E32" s="140">
        <f t="shared" ref="E32:F32" si="1">SUM(E28:E31)</f>
        <v>11143374.200000001</v>
      </c>
      <c r="F32" s="154">
        <f t="shared" si="1"/>
        <v>11016607.32</v>
      </c>
    </row>
    <row r="33" spans="1:6" ht="16.5" customHeight="1" x14ac:dyDescent="0.25">
      <c r="A33" s="135">
        <v>2143</v>
      </c>
      <c r="B33" s="136">
        <v>2111</v>
      </c>
      <c r="C33" s="137" t="s">
        <v>209</v>
      </c>
      <c r="D33" s="138">
        <v>6500</v>
      </c>
      <c r="E33" s="138">
        <v>6533</v>
      </c>
      <c r="F33" s="151">
        <v>7000</v>
      </c>
    </row>
    <row r="34" spans="1:6" ht="16.5" customHeight="1" thickBot="1" x14ac:dyDescent="0.3">
      <c r="A34" s="131">
        <v>2143</v>
      </c>
      <c r="B34" s="132">
        <v>2112</v>
      </c>
      <c r="C34" s="133" t="s">
        <v>210</v>
      </c>
      <c r="D34" s="134">
        <v>9500</v>
      </c>
      <c r="E34" s="134">
        <v>9325</v>
      </c>
      <c r="F34" s="153">
        <v>9000</v>
      </c>
    </row>
    <row r="35" spans="1:6" ht="16.5" customHeight="1" thickBot="1" x14ac:dyDescent="0.3">
      <c r="A35" s="139">
        <v>2143</v>
      </c>
      <c r="B35" s="475" t="s">
        <v>11</v>
      </c>
      <c r="C35" s="476"/>
      <c r="D35" s="140">
        <f>SUM(D33:D34)</f>
        <v>16000</v>
      </c>
      <c r="E35" s="140">
        <f t="shared" ref="E35:F35" si="2">SUM(E33:E34)</f>
        <v>15858</v>
      </c>
      <c r="F35" s="154">
        <f t="shared" si="2"/>
        <v>16000</v>
      </c>
    </row>
    <row r="36" spans="1:6" ht="16.5" customHeight="1" x14ac:dyDescent="0.25">
      <c r="A36" s="135">
        <v>2212</v>
      </c>
      <c r="B36" s="136">
        <v>2322</v>
      </c>
      <c r="C36" s="137" t="s">
        <v>175</v>
      </c>
      <c r="D36" s="138">
        <v>2509</v>
      </c>
      <c r="E36" s="138">
        <v>2509</v>
      </c>
      <c r="F36" s="151">
        <v>0</v>
      </c>
    </row>
    <row r="37" spans="1:6" ht="16.5" customHeight="1" thickBot="1" x14ac:dyDescent="0.3">
      <c r="A37" s="131">
        <v>2212</v>
      </c>
      <c r="B37" s="132">
        <v>2324</v>
      </c>
      <c r="C37" s="133" t="s">
        <v>211</v>
      </c>
      <c r="D37" s="134">
        <v>20812</v>
      </c>
      <c r="E37" s="134">
        <v>20812</v>
      </c>
      <c r="F37" s="153">
        <v>0</v>
      </c>
    </row>
    <row r="38" spans="1:6" ht="16.5" customHeight="1" thickBot="1" x14ac:dyDescent="0.3">
      <c r="A38" s="139">
        <v>2212</v>
      </c>
      <c r="B38" s="475" t="s">
        <v>40</v>
      </c>
      <c r="C38" s="476"/>
      <c r="D38" s="140">
        <f>SUM(D36:D37)</f>
        <v>23321</v>
      </c>
      <c r="E38" s="140">
        <f t="shared" ref="E38:F38" si="3">SUM(E36:E37)</f>
        <v>23321</v>
      </c>
      <c r="F38" s="154">
        <f t="shared" si="3"/>
        <v>0</v>
      </c>
    </row>
    <row r="39" spans="1:6" ht="16.5" customHeight="1" thickBot="1" x14ac:dyDescent="0.3">
      <c r="A39" s="141">
        <v>2310</v>
      </c>
      <c r="B39" s="142">
        <v>2111</v>
      </c>
      <c r="C39" s="143" t="s">
        <v>209</v>
      </c>
      <c r="D39" s="144">
        <v>1700000</v>
      </c>
      <c r="E39" s="144">
        <v>1654946.09</v>
      </c>
      <c r="F39" s="155">
        <v>1700000</v>
      </c>
    </row>
    <row r="40" spans="1:6" ht="16.5" customHeight="1" thickBot="1" x14ac:dyDescent="0.3">
      <c r="A40" s="139">
        <v>2310</v>
      </c>
      <c r="B40" s="475" t="s">
        <v>12</v>
      </c>
      <c r="C40" s="476"/>
      <c r="D40" s="140">
        <f>SUM(D39)</f>
        <v>1700000</v>
      </c>
      <c r="E40" s="140">
        <f t="shared" ref="E40:F40" si="4">SUM(E39)</f>
        <v>1654946.09</v>
      </c>
      <c r="F40" s="154">
        <f t="shared" si="4"/>
        <v>1700000</v>
      </c>
    </row>
    <row r="41" spans="1:6" ht="16.5" customHeight="1" thickBot="1" x14ac:dyDescent="0.3">
      <c r="A41" s="141">
        <v>2321</v>
      </c>
      <c r="B41" s="142">
        <v>2111</v>
      </c>
      <c r="C41" s="143" t="s">
        <v>209</v>
      </c>
      <c r="D41" s="144">
        <v>1400000</v>
      </c>
      <c r="E41" s="144">
        <v>1373315.94</v>
      </c>
      <c r="F41" s="155">
        <v>1400000</v>
      </c>
    </row>
    <row r="42" spans="1:6" ht="16.5" customHeight="1" thickBot="1" x14ac:dyDescent="0.3">
      <c r="A42" s="139">
        <v>2321</v>
      </c>
      <c r="B42" s="475" t="s">
        <v>212</v>
      </c>
      <c r="C42" s="476"/>
      <c r="D42" s="140">
        <f>SUM(D41)</f>
        <v>1400000</v>
      </c>
      <c r="E42" s="140">
        <f t="shared" ref="E42:F42" si="5">SUM(E41)</f>
        <v>1373315.94</v>
      </c>
      <c r="F42" s="154">
        <f t="shared" si="5"/>
        <v>1400000</v>
      </c>
    </row>
    <row r="43" spans="1:6" ht="16.5" customHeight="1" x14ac:dyDescent="0.25">
      <c r="A43" s="135">
        <v>3314</v>
      </c>
      <c r="B43" s="136">
        <v>2111</v>
      </c>
      <c r="C43" s="137" t="s">
        <v>209</v>
      </c>
      <c r="D43" s="138">
        <v>58000</v>
      </c>
      <c r="E43" s="138">
        <v>58100</v>
      </c>
      <c r="F43" s="151">
        <v>8000</v>
      </c>
    </row>
    <row r="44" spans="1:6" ht="16.5" customHeight="1" thickBot="1" x14ac:dyDescent="0.3">
      <c r="A44" s="131">
        <v>3314</v>
      </c>
      <c r="B44" s="132">
        <v>2324</v>
      </c>
      <c r="C44" s="133" t="s">
        <v>211</v>
      </c>
      <c r="D44" s="134">
        <v>600</v>
      </c>
      <c r="E44" s="134">
        <v>619</v>
      </c>
      <c r="F44" s="153">
        <v>500</v>
      </c>
    </row>
    <row r="45" spans="1:6" ht="16.5" customHeight="1" thickBot="1" x14ac:dyDescent="0.3">
      <c r="A45" s="139">
        <v>3314</v>
      </c>
      <c r="B45" s="475" t="s">
        <v>13</v>
      </c>
      <c r="C45" s="476"/>
      <c r="D45" s="140">
        <f>SUM(D43:D44)</f>
        <v>58600</v>
      </c>
      <c r="E45" s="140">
        <f t="shared" ref="E45:F45" si="6">SUM(E43:E44)</f>
        <v>58719</v>
      </c>
      <c r="F45" s="154">
        <f t="shared" si="6"/>
        <v>8500</v>
      </c>
    </row>
    <row r="46" spans="1:6" ht="16.5" customHeight="1" x14ac:dyDescent="0.25">
      <c r="A46" s="135">
        <v>3319</v>
      </c>
      <c r="B46" s="136">
        <v>2111</v>
      </c>
      <c r="C46" s="137" t="s">
        <v>209</v>
      </c>
      <c r="D46" s="138">
        <v>49000</v>
      </c>
      <c r="E46" s="138">
        <v>48722.31</v>
      </c>
      <c r="F46" s="151">
        <v>50000</v>
      </c>
    </row>
    <row r="47" spans="1:6" ht="16.5" customHeight="1" x14ac:dyDescent="0.25">
      <c r="A47" s="127">
        <v>3319</v>
      </c>
      <c r="B47" s="128">
        <v>2132</v>
      </c>
      <c r="C47" s="129" t="s">
        <v>171</v>
      </c>
      <c r="D47" s="130">
        <v>24000</v>
      </c>
      <c r="E47" s="130">
        <v>23418</v>
      </c>
      <c r="F47" s="152">
        <v>25000</v>
      </c>
    </row>
    <row r="48" spans="1:6" ht="16.5" customHeight="1" x14ac:dyDescent="0.25">
      <c r="A48" s="127">
        <v>3319</v>
      </c>
      <c r="B48" s="128">
        <v>2133</v>
      </c>
      <c r="C48" s="129" t="s">
        <v>172</v>
      </c>
      <c r="D48" s="130">
        <v>1000</v>
      </c>
      <c r="E48" s="130">
        <v>1000</v>
      </c>
      <c r="F48" s="152">
        <v>1000</v>
      </c>
    </row>
    <row r="49" spans="1:6" ht="16.5" customHeight="1" x14ac:dyDescent="0.25">
      <c r="A49" s="127">
        <v>3319</v>
      </c>
      <c r="B49" s="128">
        <v>2321</v>
      </c>
      <c r="C49" s="129" t="s">
        <v>174</v>
      </c>
      <c r="D49" s="130">
        <v>63000</v>
      </c>
      <c r="E49" s="130">
        <v>63000</v>
      </c>
      <c r="F49" s="152">
        <v>0</v>
      </c>
    </row>
    <row r="50" spans="1:6" ht="16.5" customHeight="1" x14ac:dyDescent="0.25">
      <c r="A50" s="127">
        <v>3319</v>
      </c>
      <c r="B50" s="128">
        <v>2322</v>
      </c>
      <c r="C50" s="129" t="s">
        <v>175</v>
      </c>
      <c r="D50" s="130">
        <v>41495</v>
      </c>
      <c r="E50" s="130">
        <v>41495</v>
      </c>
      <c r="F50" s="152">
        <v>0</v>
      </c>
    </row>
    <row r="51" spans="1:6" ht="16.5" customHeight="1" x14ac:dyDescent="0.25">
      <c r="A51" s="127">
        <v>3319</v>
      </c>
      <c r="B51" s="128">
        <v>2324</v>
      </c>
      <c r="C51" s="129" t="s">
        <v>211</v>
      </c>
      <c r="D51" s="130">
        <v>700</v>
      </c>
      <c r="E51" s="130">
        <v>672.28</v>
      </c>
      <c r="F51" s="152">
        <v>500</v>
      </c>
    </row>
    <row r="52" spans="1:6" ht="16.5" customHeight="1" thickBot="1" x14ac:dyDescent="0.3">
      <c r="A52" s="131">
        <v>3319</v>
      </c>
      <c r="B52" s="132">
        <v>2329</v>
      </c>
      <c r="C52" s="133" t="s">
        <v>14</v>
      </c>
      <c r="D52" s="134">
        <v>1500</v>
      </c>
      <c r="E52" s="134">
        <v>1500</v>
      </c>
      <c r="F52" s="153">
        <v>0</v>
      </c>
    </row>
    <row r="53" spans="1:6" ht="16.5" customHeight="1" thickBot="1" x14ac:dyDescent="0.3">
      <c r="A53" s="139">
        <v>3319</v>
      </c>
      <c r="B53" s="475" t="s">
        <v>15</v>
      </c>
      <c r="C53" s="476"/>
      <c r="D53" s="140">
        <f>SUM(D46:D52)</f>
        <v>180695</v>
      </c>
      <c r="E53" s="140">
        <f t="shared" ref="E53:F53" si="7">SUM(E46:E52)</f>
        <v>179807.59</v>
      </c>
      <c r="F53" s="154">
        <f t="shared" si="7"/>
        <v>76500</v>
      </c>
    </row>
    <row r="54" spans="1:6" ht="16.5" customHeight="1" thickBot="1" x14ac:dyDescent="0.3">
      <c r="A54" s="141">
        <v>3399</v>
      </c>
      <c r="B54" s="142">
        <v>2321</v>
      </c>
      <c r="C54" s="143" t="s">
        <v>174</v>
      </c>
      <c r="D54" s="144">
        <v>100000</v>
      </c>
      <c r="E54" s="144">
        <v>100000</v>
      </c>
      <c r="F54" s="155">
        <v>0</v>
      </c>
    </row>
    <row r="55" spans="1:6" ht="16.5" customHeight="1" thickBot="1" x14ac:dyDescent="0.3">
      <c r="A55" s="139">
        <v>3399</v>
      </c>
      <c r="B55" s="475" t="s">
        <v>41</v>
      </c>
      <c r="C55" s="476"/>
      <c r="D55" s="140">
        <f>SUM(D54)</f>
        <v>100000</v>
      </c>
      <c r="E55" s="140">
        <f t="shared" ref="E55:F55" si="8">SUM(E54)</f>
        <v>100000</v>
      </c>
      <c r="F55" s="154">
        <f t="shared" si="8"/>
        <v>0</v>
      </c>
    </row>
    <row r="56" spans="1:6" ht="16.5" customHeight="1" x14ac:dyDescent="0.25">
      <c r="A56" s="135">
        <v>3539</v>
      </c>
      <c r="B56" s="136">
        <v>2111</v>
      </c>
      <c r="C56" s="137" t="s">
        <v>209</v>
      </c>
      <c r="D56" s="138">
        <v>151000</v>
      </c>
      <c r="E56" s="138">
        <v>151010.5</v>
      </c>
      <c r="F56" s="193">
        <v>138550</v>
      </c>
    </row>
    <row r="57" spans="1:6" ht="16.5" customHeight="1" x14ac:dyDescent="0.25">
      <c r="A57" s="127">
        <v>3539</v>
      </c>
      <c r="B57" s="128">
        <v>2132</v>
      </c>
      <c r="C57" s="129" t="s">
        <v>171</v>
      </c>
      <c r="D57" s="130">
        <v>90000</v>
      </c>
      <c r="E57" s="130">
        <v>89910</v>
      </c>
      <c r="F57" s="190">
        <v>80193</v>
      </c>
    </row>
    <row r="58" spans="1:6" ht="16.5" customHeight="1" thickBot="1" x14ac:dyDescent="0.3">
      <c r="A58" s="131">
        <v>3539</v>
      </c>
      <c r="B58" s="132">
        <v>2133</v>
      </c>
      <c r="C58" s="133" t="s">
        <v>172</v>
      </c>
      <c r="D58" s="134">
        <v>111000</v>
      </c>
      <c r="E58" s="134">
        <v>111455.52</v>
      </c>
      <c r="F58" s="192">
        <v>89874</v>
      </c>
    </row>
    <row r="59" spans="1:6" ht="16.5" customHeight="1" thickBot="1" x14ac:dyDescent="0.3">
      <c r="A59" s="139">
        <v>3539</v>
      </c>
      <c r="B59" s="475" t="s">
        <v>16</v>
      </c>
      <c r="C59" s="476"/>
      <c r="D59" s="140">
        <f>SUM(D56:D58)</f>
        <v>352000</v>
      </c>
      <c r="E59" s="140">
        <f t="shared" ref="E59:F59" si="9">SUM(E56:E58)</f>
        <v>352376.02</v>
      </c>
      <c r="F59" s="154">
        <f t="shared" si="9"/>
        <v>308617</v>
      </c>
    </row>
    <row r="60" spans="1:6" ht="16.5" customHeight="1" x14ac:dyDescent="0.25">
      <c r="A60" s="135">
        <v>3612</v>
      </c>
      <c r="B60" s="136">
        <v>2111</v>
      </c>
      <c r="C60" s="137" t="s">
        <v>209</v>
      </c>
      <c r="D60" s="138">
        <v>1100000</v>
      </c>
      <c r="E60" s="138">
        <v>1088803</v>
      </c>
      <c r="F60" s="151">
        <v>1100000</v>
      </c>
    </row>
    <row r="61" spans="1:6" ht="16.5" customHeight="1" x14ac:dyDescent="0.25">
      <c r="A61" s="127">
        <v>3612</v>
      </c>
      <c r="B61" s="128">
        <v>2132</v>
      </c>
      <c r="C61" s="129" t="s">
        <v>171</v>
      </c>
      <c r="D61" s="130">
        <v>3840000</v>
      </c>
      <c r="E61" s="130">
        <v>3841460.78</v>
      </c>
      <c r="F61" s="152">
        <v>3850000</v>
      </c>
    </row>
    <row r="62" spans="1:6" ht="16.5" customHeight="1" thickBot="1" x14ac:dyDescent="0.3">
      <c r="A62" s="131">
        <v>3612</v>
      </c>
      <c r="B62" s="132">
        <v>2324</v>
      </c>
      <c r="C62" s="133" t="s">
        <v>211</v>
      </c>
      <c r="D62" s="134">
        <v>48000</v>
      </c>
      <c r="E62" s="134">
        <v>47448</v>
      </c>
      <c r="F62" s="153">
        <v>50000</v>
      </c>
    </row>
    <row r="63" spans="1:6" ht="16.5" customHeight="1" thickBot="1" x14ac:dyDescent="0.3">
      <c r="A63" s="139">
        <v>3612</v>
      </c>
      <c r="B63" s="475" t="s">
        <v>17</v>
      </c>
      <c r="C63" s="476"/>
      <c r="D63" s="140">
        <f>SUM(D60:D62)</f>
        <v>4988000</v>
      </c>
      <c r="E63" s="140">
        <f t="shared" ref="E63:F63" si="10">SUM(E60:E62)</f>
        <v>4977711.7799999993</v>
      </c>
      <c r="F63" s="154">
        <f t="shared" si="10"/>
        <v>5000000</v>
      </c>
    </row>
    <row r="64" spans="1:6" ht="16.5" customHeight="1" x14ac:dyDescent="0.25">
      <c r="A64" s="135">
        <v>3613</v>
      </c>
      <c r="B64" s="136">
        <v>2111</v>
      </c>
      <c r="C64" s="137" t="s">
        <v>209</v>
      </c>
      <c r="D64" s="138">
        <v>188000</v>
      </c>
      <c r="E64" s="138">
        <v>187748.13</v>
      </c>
      <c r="F64" s="193">
        <v>200000</v>
      </c>
    </row>
    <row r="65" spans="1:6" ht="16.5" customHeight="1" x14ac:dyDescent="0.25">
      <c r="A65" s="127">
        <v>3613</v>
      </c>
      <c r="B65" s="128">
        <v>2132</v>
      </c>
      <c r="C65" s="129" t="s">
        <v>171</v>
      </c>
      <c r="D65" s="130">
        <v>470000</v>
      </c>
      <c r="E65" s="130">
        <v>469222</v>
      </c>
      <c r="F65" s="190">
        <v>450000</v>
      </c>
    </row>
    <row r="66" spans="1:6" ht="16.5" customHeight="1" x14ac:dyDescent="0.25">
      <c r="A66" s="127">
        <v>3613</v>
      </c>
      <c r="B66" s="128">
        <v>2133</v>
      </c>
      <c r="C66" s="129" t="s">
        <v>172</v>
      </c>
      <c r="D66" s="130">
        <v>2000</v>
      </c>
      <c r="E66" s="130">
        <v>1859</v>
      </c>
      <c r="F66" s="190">
        <v>1859</v>
      </c>
    </row>
    <row r="67" spans="1:6" ht="16.5" customHeight="1" thickBot="1" x14ac:dyDescent="0.3">
      <c r="A67" s="131">
        <v>3613</v>
      </c>
      <c r="B67" s="132">
        <v>2322</v>
      </c>
      <c r="C67" s="133" t="s">
        <v>175</v>
      </c>
      <c r="D67" s="134">
        <v>4164</v>
      </c>
      <c r="E67" s="134">
        <v>4164</v>
      </c>
      <c r="F67" s="192">
        <v>0</v>
      </c>
    </row>
    <row r="68" spans="1:6" ht="16.5" customHeight="1" thickBot="1" x14ac:dyDescent="0.3">
      <c r="A68" s="139">
        <v>3613</v>
      </c>
      <c r="B68" s="475" t="s">
        <v>18</v>
      </c>
      <c r="C68" s="476"/>
      <c r="D68" s="140">
        <f>SUM(D64:D67)</f>
        <v>664164</v>
      </c>
      <c r="E68" s="140">
        <f t="shared" ref="E68:F68" si="11">SUM(E64:E67)</f>
        <v>662993.13</v>
      </c>
      <c r="F68" s="154">
        <f t="shared" si="11"/>
        <v>651859</v>
      </c>
    </row>
    <row r="69" spans="1:6" ht="16.5" customHeight="1" thickBot="1" x14ac:dyDescent="0.3">
      <c r="A69" s="141">
        <v>3632</v>
      </c>
      <c r="B69" s="142">
        <v>2111</v>
      </c>
      <c r="C69" s="143" t="s">
        <v>209</v>
      </c>
      <c r="D69" s="144">
        <v>25200</v>
      </c>
      <c r="E69" s="144">
        <v>25200</v>
      </c>
      <c r="F69" s="191">
        <v>25800</v>
      </c>
    </row>
    <row r="70" spans="1:6" ht="16.5" customHeight="1" thickBot="1" x14ac:dyDescent="0.3">
      <c r="A70" s="139">
        <v>3632</v>
      </c>
      <c r="B70" s="475" t="s">
        <v>19</v>
      </c>
      <c r="C70" s="476"/>
      <c r="D70" s="140">
        <f>SUM(D69)</f>
        <v>25200</v>
      </c>
      <c r="E70" s="140">
        <f t="shared" ref="E70:F70" si="12">SUM(E69)</f>
        <v>25200</v>
      </c>
      <c r="F70" s="154">
        <f t="shared" si="12"/>
        <v>25800</v>
      </c>
    </row>
    <row r="71" spans="1:6" ht="16.5" customHeight="1" x14ac:dyDescent="0.25">
      <c r="A71" s="135">
        <v>3633</v>
      </c>
      <c r="B71" s="136">
        <v>2133</v>
      </c>
      <c r="C71" s="137" t="s">
        <v>172</v>
      </c>
      <c r="D71" s="138">
        <v>106669.97</v>
      </c>
      <c r="E71" s="138">
        <v>106669.97</v>
      </c>
      <c r="F71" s="151">
        <v>106669.97</v>
      </c>
    </row>
    <row r="72" spans="1:6" ht="16.5" customHeight="1" thickBot="1" x14ac:dyDescent="0.3">
      <c r="A72" s="131">
        <v>3633</v>
      </c>
      <c r="B72" s="132">
        <v>2324</v>
      </c>
      <c r="C72" s="133" t="s">
        <v>211</v>
      </c>
      <c r="D72" s="134">
        <v>8980</v>
      </c>
      <c r="E72" s="134">
        <v>8980</v>
      </c>
      <c r="F72" s="153">
        <v>0</v>
      </c>
    </row>
    <row r="73" spans="1:6" ht="16.5" customHeight="1" thickBot="1" x14ac:dyDescent="0.3">
      <c r="A73" s="139">
        <v>3633</v>
      </c>
      <c r="B73" s="475" t="s">
        <v>20</v>
      </c>
      <c r="C73" s="476"/>
      <c r="D73" s="140">
        <f>SUM(D71:D72)</f>
        <v>115649.97</v>
      </c>
      <c r="E73" s="140">
        <f t="shared" ref="E73:F73" si="13">SUM(E71:E72)</f>
        <v>115649.97</v>
      </c>
      <c r="F73" s="154">
        <f t="shared" si="13"/>
        <v>106669.97</v>
      </c>
    </row>
    <row r="74" spans="1:6" ht="16.5" customHeight="1" x14ac:dyDescent="0.25">
      <c r="A74" s="135">
        <v>3639</v>
      </c>
      <c r="B74" s="136">
        <v>2111</v>
      </c>
      <c r="C74" s="137" t="s">
        <v>209</v>
      </c>
      <c r="D74" s="138">
        <v>460000</v>
      </c>
      <c r="E74" s="138">
        <v>459898.51</v>
      </c>
      <c r="F74" s="151">
        <v>500000</v>
      </c>
    </row>
    <row r="75" spans="1:6" ht="16.5" customHeight="1" x14ac:dyDescent="0.25">
      <c r="A75" s="127">
        <v>3639</v>
      </c>
      <c r="B75" s="128">
        <v>2119</v>
      </c>
      <c r="C75" s="129" t="s">
        <v>21</v>
      </c>
      <c r="D75" s="130">
        <v>6400000</v>
      </c>
      <c r="E75" s="130">
        <v>6412722.8099999996</v>
      </c>
      <c r="F75" s="199">
        <v>6592204.1600000001</v>
      </c>
    </row>
    <row r="76" spans="1:6" ht="16.5" customHeight="1" x14ac:dyDescent="0.25">
      <c r="A76" s="127">
        <v>3639</v>
      </c>
      <c r="B76" s="128">
        <v>2131</v>
      </c>
      <c r="C76" s="129" t="s">
        <v>169</v>
      </c>
      <c r="D76" s="130">
        <v>165000</v>
      </c>
      <c r="E76" s="130">
        <v>164339</v>
      </c>
      <c r="F76" s="152">
        <v>165000</v>
      </c>
    </row>
    <row r="77" spans="1:6" ht="16.5" customHeight="1" x14ac:dyDescent="0.25">
      <c r="A77" s="127">
        <v>3639</v>
      </c>
      <c r="B77" s="128">
        <v>2132</v>
      </c>
      <c r="C77" s="129" t="s">
        <v>171</v>
      </c>
      <c r="D77" s="130">
        <v>20000</v>
      </c>
      <c r="E77" s="130">
        <v>19590</v>
      </c>
      <c r="F77" s="152">
        <v>20000</v>
      </c>
    </row>
    <row r="78" spans="1:6" ht="16.5" customHeight="1" x14ac:dyDescent="0.25">
      <c r="A78" s="127">
        <v>3639</v>
      </c>
      <c r="B78" s="128">
        <v>2133</v>
      </c>
      <c r="C78" s="129" t="s">
        <v>172</v>
      </c>
      <c r="D78" s="130">
        <v>1400</v>
      </c>
      <c r="E78" s="130">
        <v>1390</v>
      </c>
      <c r="F78" s="152">
        <v>1500</v>
      </c>
    </row>
    <row r="79" spans="1:6" ht="16.5" customHeight="1" x14ac:dyDescent="0.25">
      <c r="A79" s="127">
        <v>3639</v>
      </c>
      <c r="B79" s="128">
        <v>2324</v>
      </c>
      <c r="C79" s="129" t="s">
        <v>211</v>
      </c>
      <c r="D79" s="130">
        <v>44404.54</v>
      </c>
      <c r="E79" s="130">
        <v>44404.54</v>
      </c>
      <c r="F79" s="152">
        <v>49964.55</v>
      </c>
    </row>
    <row r="80" spans="1:6" ht="16.5" customHeight="1" thickBot="1" x14ac:dyDescent="0.3">
      <c r="A80" s="131">
        <v>3639</v>
      </c>
      <c r="B80" s="132">
        <v>3111</v>
      </c>
      <c r="C80" s="133" t="s">
        <v>213</v>
      </c>
      <c r="D80" s="134">
        <v>1060000</v>
      </c>
      <c r="E80" s="134">
        <v>1058497</v>
      </c>
      <c r="F80" s="153">
        <v>100000</v>
      </c>
    </row>
    <row r="81" spans="1:6" ht="16.5" customHeight="1" thickBot="1" x14ac:dyDescent="0.3">
      <c r="A81" s="139">
        <v>3639</v>
      </c>
      <c r="B81" s="475" t="s">
        <v>214</v>
      </c>
      <c r="C81" s="476"/>
      <c r="D81" s="140">
        <f>SUM(D74:D80)</f>
        <v>8150804.54</v>
      </c>
      <c r="E81" s="140">
        <f t="shared" ref="E81:F81" si="14">SUM(E74:E80)</f>
        <v>8160841.8599999994</v>
      </c>
      <c r="F81" s="154">
        <f t="shared" si="14"/>
        <v>7428668.71</v>
      </c>
    </row>
    <row r="82" spans="1:6" ht="16.5" customHeight="1" thickBot="1" x14ac:dyDescent="0.3">
      <c r="A82" s="141">
        <v>3721</v>
      </c>
      <c r="B82" s="142">
        <v>2111</v>
      </c>
      <c r="C82" s="143" t="s">
        <v>209</v>
      </c>
      <c r="D82" s="144">
        <v>0</v>
      </c>
      <c r="E82" s="144">
        <v>0</v>
      </c>
      <c r="F82" s="155">
        <v>5000</v>
      </c>
    </row>
    <row r="83" spans="1:6" ht="16.5" customHeight="1" thickBot="1" x14ac:dyDescent="0.3">
      <c r="A83" s="139">
        <v>3721</v>
      </c>
      <c r="B83" s="475" t="s">
        <v>22</v>
      </c>
      <c r="C83" s="476"/>
      <c r="D83" s="140">
        <f>SUM(D82)</f>
        <v>0</v>
      </c>
      <c r="E83" s="140">
        <f t="shared" ref="E83:F83" si="15">SUM(E82)</f>
        <v>0</v>
      </c>
      <c r="F83" s="154">
        <f t="shared" si="15"/>
        <v>5000</v>
      </c>
    </row>
    <row r="84" spans="1:6" ht="16.5" customHeight="1" x14ac:dyDescent="0.25">
      <c r="A84" s="135">
        <v>3722</v>
      </c>
      <c r="B84" s="136">
        <v>2111</v>
      </c>
      <c r="C84" s="137" t="s">
        <v>209</v>
      </c>
      <c r="D84" s="138">
        <v>200000</v>
      </c>
      <c r="E84" s="138">
        <v>182248.77</v>
      </c>
      <c r="F84" s="151">
        <v>230000</v>
      </c>
    </row>
    <row r="85" spans="1:6" ht="16.5" customHeight="1" x14ac:dyDescent="0.25">
      <c r="A85" s="127">
        <v>3722</v>
      </c>
      <c r="B85" s="128">
        <v>2112</v>
      </c>
      <c r="C85" s="129" t="s">
        <v>210</v>
      </c>
      <c r="D85" s="130">
        <v>6500</v>
      </c>
      <c r="E85" s="130">
        <v>6510</v>
      </c>
      <c r="F85" s="152">
        <v>5000</v>
      </c>
    </row>
    <row r="86" spans="1:6" ht="16.5" customHeight="1" thickBot="1" x14ac:dyDescent="0.3">
      <c r="A86" s="131">
        <v>3722</v>
      </c>
      <c r="B86" s="132">
        <v>2212</v>
      </c>
      <c r="C86" s="133" t="s">
        <v>215</v>
      </c>
      <c r="D86" s="134">
        <v>500</v>
      </c>
      <c r="E86" s="134">
        <v>500</v>
      </c>
      <c r="F86" s="153">
        <v>0</v>
      </c>
    </row>
    <row r="87" spans="1:6" ht="16.5" customHeight="1" thickBot="1" x14ac:dyDescent="0.3">
      <c r="A87" s="139">
        <v>3722</v>
      </c>
      <c r="B87" s="475" t="s">
        <v>23</v>
      </c>
      <c r="C87" s="476"/>
      <c r="D87" s="140">
        <f>SUM(D84:D86)</f>
        <v>207000</v>
      </c>
      <c r="E87" s="140">
        <f t="shared" ref="E87:F87" si="16">SUM(E84:E86)</f>
        <v>189258.77</v>
      </c>
      <c r="F87" s="154">
        <f t="shared" si="16"/>
        <v>235000</v>
      </c>
    </row>
    <row r="88" spans="1:6" ht="16.5" customHeight="1" x14ac:dyDescent="0.25">
      <c r="A88" s="135">
        <v>3724</v>
      </c>
      <c r="B88" s="136">
        <v>2111</v>
      </c>
      <c r="C88" s="137" t="s">
        <v>209</v>
      </c>
      <c r="D88" s="138">
        <v>0</v>
      </c>
      <c r="E88" s="138">
        <v>0</v>
      </c>
      <c r="F88" s="151">
        <v>5000</v>
      </c>
    </row>
    <row r="89" spans="1:6" ht="16.5" customHeight="1" thickBot="1" x14ac:dyDescent="0.3">
      <c r="A89" s="131">
        <v>3724</v>
      </c>
      <c r="B89" s="132">
        <v>2324</v>
      </c>
      <c r="C89" s="133" t="s">
        <v>211</v>
      </c>
      <c r="D89" s="134">
        <v>2200</v>
      </c>
      <c r="E89" s="134">
        <v>2159.85</v>
      </c>
      <c r="F89" s="153">
        <v>5000</v>
      </c>
    </row>
    <row r="90" spans="1:6" ht="16.5" customHeight="1" thickBot="1" x14ac:dyDescent="0.3">
      <c r="A90" s="139">
        <v>3724</v>
      </c>
      <c r="B90" s="475" t="s">
        <v>24</v>
      </c>
      <c r="C90" s="476"/>
      <c r="D90" s="140">
        <f>SUM(D88:D89)</f>
        <v>2200</v>
      </c>
      <c r="E90" s="140">
        <f t="shared" ref="E90:F90" si="17">SUM(E88:E89)</f>
        <v>2159.85</v>
      </c>
      <c r="F90" s="154">
        <f t="shared" si="17"/>
        <v>10000</v>
      </c>
    </row>
    <row r="91" spans="1:6" ht="16.5" customHeight="1" thickBot="1" x14ac:dyDescent="0.3">
      <c r="A91" s="141">
        <v>3725</v>
      </c>
      <c r="B91" s="142">
        <v>2111</v>
      </c>
      <c r="C91" s="143" t="s">
        <v>209</v>
      </c>
      <c r="D91" s="144">
        <v>506000</v>
      </c>
      <c r="E91" s="144">
        <v>505919.48</v>
      </c>
      <c r="F91" s="155">
        <v>500000</v>
      </c>
    </row>
    <row r="92" spans="1:6" ht="16.5" customHeight="1" thickBot="1" x14ac:dyDescent="0.3">
      <c r="A92" s="139">
        <v>3725</v>
      </c>
      <c r="B92" s="475" t="s">
        <v>216</v>
      </c>
      <c r="C92" s="476"/>
      <c r="D92" s="140">
        <f>SUM(D91)</f>
        <v>506000</v>
      </c>
      <c r="E92" s="140">
        <f t="shared" ref="E92:F92" si="18">SUM(E91)</f>
        <v>505919.48</v>
      </c>
      <c r="F92" s="154">
        <f t="shared" si="18"/>
        <v>500000</v>
      </c>
    </row>
    <row r="93" spans="1:6" ht="16.5" customHeight="1" thickBot="1" x14ac:dyDescent="0.3">
      <c r="A93" s="141">
        <v>3729</v>
      </c>
      <c r="B93" s="142">
        <v>2111</v>
      </c>
      <c r="C93" s="143" t="s">
        <v>209</v>
      </c>
      <c r="D93" s="144">
        <v>43000</v>
      </c>
      <c r="E93" s="144">
        <v>42810</v>
      </c>
      <c r="F93" s="155">
        <v>45000</v>
      </c>
    </row>
    <row r="94" spans="1:6" ht="16.5" customHeight="1" thickBot="1" x14ac:dyDescent="0.3">
      <c r="A94" s="139">
        <v>3729</v>
      </c>
      <c r="B94" s="475" t="s">
        <v>26</v>
      </c>
      <c r="C94" s="476"/>
      <c r="D94" s="140">
        <f>SUM(D93)</f>
        <v>43000</v>
      </c>
      <c r="E94" s="140">
        <f t="shared" ref="E94:F94" si="19">SUM(E93)</f>
        <v>42810</v>
      </c>
      <c r="F94" s="154">
        <f t="shared" si="19"/>
        <v>45000</v>
      </c>
    </row>
    <row r="95" spans="1:6" ht="16.5" customHeight="1" thickBot="1" x14ac:dyDescent="0.3">
      <c r="A95" s="141">
        <v>5213</v>
      </c>
      <c r="B95" s="142">
        <v>2324</v>
      </c>
      <c r="C95" s="143" t="s">
        <v>211</v>
      </c>
      <c r="D95" s="144">
        <v>9587</v>
      </c>
      <c r="E95" s="144">
        <v>9587</v>
      </c>
      <c r="F95" s="155">
        <v>0</v>
      </c>
    </row>
    <row r="96" spans="1:6" ht="16.5" customHeight="1" thickBot="1" x14ac:dyDescent="0.3">
      <c r="A96" s="139">
        <v>5213</v>
      </c>
      <c r="B96" s="475" t="s">
        <v>28</v>
      </c>
      <c r="C96" s="476"/>
      <c r="D96" s="140">
        <f>SUM(D95)</f>
        <v>9587</v>
      </c>
      <c r="E96" s="140">
        <f t="shared" ref="E96:F96" si="20">SUM(E95)</f>
        <v>9587</v>
      </c>
      <c r="F96" s="154">
        <f t="shared" si="20"/>
        <v>0</v>
      </c>
    </row>
    <row r="97" spans="1:6" ht="16.5" customHeight="1" thickBot="1" x14ac:dyDescent="0.3">
      <c r="A97" s="141">
        <v>5512</v>
      </c>
      <c r="B97" s="142">
        <v>2322</v>
      </c>
      <c r="C97" s="143" t="s">
        <v>175</v>
      </c>
      <c r="D97" s="144">
        <v>179200</v>
      </c>
      <c r="E97" s="144">
        <v>179200</v>
      </c>
      <c r="F97" s="155">
        <v>16800</v>
      </c>
    </row>
    <row r="98" spans="1:6" ht="16.5" customHeight="1" thickBot="1" x14ac:dyDescent="0.3">
      <c r="A98" s="139">
        <v>5512</v>
      </c>
      <c r="B98" s="475" t="s">
        <v>30</v>
      </c>
      <c r="C98" s="476"/>
      <c r="D98" s="140">
        <f>SUM(D97)</f>
        <v>179200</v>
      </c>
      <c r="E98" s="140">
        <f t="shared" ref="E98:F98" si="21">SUM(E97)</f>
        <v>179200</v>
      </c>
      <c r="F98" s="154">
        <f t="shared" si="21"/>
        <v>16800</v>
      </c>
    </row>
    <row r="99" spans="1:6" ht="16.5" customHeight="1" x14ac:dyDescent="0.25">
      <c r="A99" s="141">
        <v>6171</v>
      </c>
      <c r="B99" s="142">
        <v>2111</v>
      </c>
      <c r="C99" s="143" t="s">
        <v>209</v>
      </c>
      <c r="D99" s="144">
        <v>20000</v>
      </c>
      <c r="E99" s="144">
        <v>19472</v>
      </c>
      <c r="F99" s="155">
        <v>20000</v>
      </c>
    </row>
    <row r="100" spans="1:6" ht="16.5" customHeight="1" thickBot="1" x14ac:dyDescent="0.3">
      <c r="A100" s="131">
        <v>6171</v>
      </c>
      <c r="B100" s="132">
        <v>2324</v>
      </c>
      <c r="C100" s="133" t="s">
        <v>211</v>
      </c>
      <c r="D100" s="134">
        <v>0</v>
      </c>
      <c r="E100" s="134">
        <v>0</v>
      </c>
      <c r="F100" s="153">
        <v>1282</v>
      </c>
    </row>
    <row r="101" spans="1:6" ht="16.5" customHeight="1" thickBot="1" x14ac:dyDescent="0.3">
      <c r="A101" s="139">
        <v>6171</v>
      </c>
      <c r="B101" s="475" t="s">
        <v>31</v>
      </c>
      <c r="C101" s="476"/>
      <c r="D101" s="140">
        <f>SUM(D99:D100)</f>
        <v>20000</v>
      </c>
      <c r="E101" s="140">
        <f>SUM(E99:E100)</f>
        <v>19472</v>
      </c>
      <c r="F101" s="154">
        <f>SUM(F99:F100)</f>
        <v>21282</v>
      </c>
    </row>
    <row r="102" spans="1:6" ht="16.5" customHeight="1" thickBot="1" x14ac:dyDescent="0.3">
      <c r="A102" s="141">
        <v>6310</v>
      </c>
      <c r="B102" s="142">
        <v>2141</v>
      </c>
      <c r="C102" s="143" t="s">
        <v>184</v>
      </c>
      <c r="D102" s="144">
        <v>2700</v>
      </c>
      <c r="E102" s="144">
        <v>2664.39</v>
      </c>
      <c r="F102" s="155">
        <v>3000</v>
      </c>
    </row>
    <row r="103" spans="1:6" ht="16.5" customHeight="1" thickBot="1" x14ac:dyDescent="0.3">
      <c r="A103" s="139">
        <v>6310</v>
      </c>
      <c r="B103" s="475" t="s">
        <v>32</v>
      </c>
      <c r="C103" s="476"/>
      <c r="D103" s="140">
        <f>SUM(D102)</f>
        <v>2700</v>
      </c>
      <c r="E103" s="140">
        <f t="shared" ref="E103:F103" si="22">SUM(E102)</f>
        <v>2664.39</v>
      </c>
      <c r="F103" s="154">
        <f t="shared" si="22"/>
        <v>3000</v>
      </c>
    </row>
    <row r="104" spans="1:6" ht="16.5" customHeight="1" thickBot="1" x14ac:dyDescent="0.3">
      <c r="A104" s="141">
        <v>6330</v>
      </c>
      <c r="B104" s="142">
        <v>4134</v>
      </c>
      <c r="C104" s="143" t="s">
        <v>33</v>
      </c>
      <c r="D104" s="144">
        <v>10200000</v>
      </c>
      <c r="E104" s="144">
        <v>10200000</v>
      </c>
      <c r="F104" s="191">
        <v>5200000</v>
      </c>
    </row>
    <row r="105" spans="1:6" ht="16.5" customHeight="1" thickBot="1" x14ac:dyDescent="0.3">
      <c r="A105" s="139">
        <v>6330</v>
      </c>
      <c r="B105" s="475" t="s">
        <v>34</v>
      </c>
      <c r="C105" s="476"/>
      <c r="D105" s="140">
        <f>SUM(D104)</f>
        <v>10200000</v>
      </c>
      <c r="E105" s="140">
        <f t="shared" ref="E105:F105" si="23">SUM(E104)</f>
        <v>10200000</v>
      </c>
      <c r="F105" s="154">
        <f t="shared" si="23"/>
        <v>5200000</v>
      </c>
    </row>
    <row r="106" spans="1:6" ht="16.5" customHeight="1" thickBot="1" x14ac:dyDescent="0.3">
      <c r="A106" s="141">
        <v>6409</v>
      </c>
      <c r="B106" s="142">
        <v>2329</v>
      </c>
      <c r="C106" s="133" t="s">
        <v>14</v>
      </c>
      <c r="D106" s="144">
        <v>0</v>
      </c>
      <c r="E106" s="144">
        <v>0</v>
      </c>
      <c r="F106" s="191">
        <v>7986</v>
      </c>
    </row>
    <row r="107" spans="1:6" ht="16.5" customHeight="1" thickBot="1" x14ac:dyDescent="0.3">
      <c r="A107" s="139">
        <v>6409</v>
      </c>
      <c r="B107" s="475" t="s">
        <v>35</v>
      </c>
      <c r="C107" s="476"/>
      <c r="D107" s="140">
        <f>SUM(D106)</f>
        <v>0</v>
      </c>
      <c r="E107" s="140">
        <f t="shared" ref="E107:F107" si="24">SUM(E106)</f>
        <v>0</v>
      </c>
      <c r="F107" s="154">
        <f t="shared" si="24"/>
        <v>7986</v>
      </c>
    </row>
    <row r="108" spans="1:6" ht="16.5" customHeight="1" thickBot="1" x14ac:dyDescent="0.3">
      <c r="A108" s="472" t="s">
        <v>36</v>
      </c>
      <c r="B108" s="473"/>
      <c r="C108" s="473"/>
      <c r="D108" s="145">
        <f>SUM(D107,D105,D103,D101,D98,D96,D94,D92,D90,D87,D83,D81,D73,D70,D68,D63,D59,D55,D53,D45,D42,D40,D38,D35,D32,D27)</f>
        <v>86467815.379999995</v>
      </c>
      <c r="E108" s="145">
        <f>SUM(E107,E105,E103,E101,E98,E96,E94,E92,E90,E87,E83,E81,E73,E70,E68,E63,E59,E55,E53,E45,E42,E40,E38,E35,E32,E27)</f>
        <v>86209291.020000011</v>
      </c>
      <c r="F108" s="260">
        <f>SUM(F107,F105,F103,F101,F98,F96,F94,F92,F90,F87,F83,F81,F73,F70,F68,F63,F59,F55,F53,F45,F42,F40,F38,F35,F32,F27)</f>
        <v>76000000</v>
      </c>
    </row>
    <row r="109" spans="1:6" ht="15.75" x14ac:dyDescent="0.25">
      <c r="A109" s="118"/>
      <c r="D109" s="182"/>
      <c r="E109" s="182"/>
    </row>
    <row r="110" spans="1:6" s="156" customFormat="1" ht="19.5" thickBot="1" x14ac:dyDescent="0.3">
      <c r="A110" s="469" t="s">
        <v>98</v>
      </c>
      <c r="B110" s="469"/>
      <c r="C110" s="469"/>
      <c r="D110" s="469"/>
      <c r="E110" s="469"/>
      <c r="F110" s="469"/>
    </row>
    <row r="111" spans="1:6" s="156" customFormat="1" ht="21" customHeight="1" thickBot="1" x14ac:dyDescent="0.3">
      <c r="A111" s="157" t="s">
        <v>1</v>
      </c>
      <c r="B111" s="158" t="s">
        <v>2</v>
      </c>
      <c r="C111" s="159" t="s">
        <v>3</v>
      </c>
      <c r="D111" s="160" t="s">
        <v>251</v>
      </c>
      <c r="E111" s="160" t="s">
        <v>252</v>
      </c>
      <c r="F111" s="161" t="s">
        <v>218</v>
      </c>
    </row>
    <row r="112" spans="1:6" s="156" customFormat="1" ht="42" customHeight="1" x14ac:dyDescent="0.25">
      <c r="A112" s="162" t="s">
        <v>4</v>
      </c>
      <c r="B112" s="163" t="s">
        <v>47</v>
      </c>
      <c r="C112" s="164" t="s">
        <v>253</v>
      </c>
      <c r="D112" s="183">
        <v>4592254.4000000004</v>
      </c>
      <c r="E112" s="183">
        <v>2363406.1800000002</v>
      </c>
      <c r="F112" s="195">
        <v>7436980.1799999997</v>
      </c>
    </row>
    <row r="113" spans="1:6" s="156" customFormat="1" ht="15.95" customHeight="1" x14ac:dyDescent="0.25">
      <c r="A113" s="165" t="s">
        <v>4</v>
      </c>
      <c r="B113" s="166" t="s">
        <v>48</v>
      </c>
      <c r="C113" s="167" t="s">
        <v>129</v>
      </c>
      <c r="D113" s="184">
        <v>7000000</v>
      </c>
      <c r="E113" s="185">
        <v>6948038.96</v>
      </c>
      <c r="F113" s="168">
        <v>18051961.039999999</v>
      </c>
    </row>
    <row r="114" spans="1:6" s="156" customFormat="1" ht="15.95" customHeight="1" thickBot="1" x14ac:dyDescent="0.3">
      <c r="A114" s="169" t="s">
        <v>4</v>
      </c>
      <c r="B114" s="170" t="s">
        <v>49</v>
      </c>
      <c r="C114" s="189" t="s">
        <v>130</v>
      </c>
      <c r="D114" s="186">
        <v>0</v>
      </c>
      <c r="E114" s="187">
        <v>199851.03</v>
      </c>
      <c r="F114" s="171">
        <v>0</v>
      </c>
    </row>
    <row r="115" spans="1:6" s="156" customFormat="1" ht="16.5" thickTop="1" thickBot="1" x14ac:dyDescent="0.3">
      <c r="A115" s="172" t="s">
        <v>131</v>
      </c>
      <c r="B115" s="173"/>
      <c r="C115" s="173"/>
      <c r="D115" s="188">
        <f>SUM(D112:D114)</f>
        <v>11592254.4</v>
      </c>
      <c r="E115" s="188">
        <f>SUM(E112:E114)</f>
        <v>9511296.1699999999</v>
      </c>
      <c r="F115" s="174">
        <f>SUM(F112:F114)</f>
        <v>25488941.219999999</v>
      </c>
    </row>
    <row r="116" spans="1:6" s="156" customFormat="1" ht="16.5" thickTop="1" thickBot="1" x14ac:dyDescent="0.3">
      <c r="A116" s="175"/>
      <c r="B116" s="175"/>
      <c r="C116" s="175"/>
      <c r="D116" s="176"/>
      <c r="E116" s="176"/>
      <c r="F116" s="177"/>
    </row>
    <row r="117" spans="1:6" s="156" customFormat="1" ht="18.75" customHeight="1" thickBot="1" x14ac:dyDescent="0.3">
      <c r="A117" s="469" t="s">
        <v>132</v>
      </c>
      <c r="B117" s="469"/>
      <c r="C117" s="469"/>
      <c r="D117" s="178"/>
      <c r="E117" s="470">
        <f>SUM(F108+F115)</f>
        <v>101488941.22</v>
      </c>
      <c r="F117" s="470"/>
    </row>
    <row r="118" spans="1:6" s="156" customFormat="1" x14ac:dyDescent="0.25">
      <c r="A118" s="179"/>
      <c r="B118" s="179"/>
      <c r="C118" s="179"/>
      <c r="D118" s="180"/>
      <c r="E118" s="180"/>
      <c r="F118" s="181"/>
    </row>
    <row r="119" spans="1:6" s="156" customFormat="1" x14ac:dyDescent="0.25">
      <c r="A119" s="471" t="s">
        <v>100</v>
      </c>
      <c r="B119" s="471"/>
      <c r="C119" s="471"/>
      <c r="D119" s="471"/>
      <c r="E119" s="180"/>
      <c r="F119" s="181"/>
    </row>
    <row r="120" spans="1:6" x14ac:dyDescent="0.25">
      <c r="E120" s="182"/>
    </row>
  </sheetData>
  <mergeCells count="32">
    <mergeCell ref="A119:D119"/>
    <mergeCell ref="B103:C103"/>
    <mergeCell ref="B105:C105"/>
    <mergeCell ref="B107:C107"/>
    <mergeCell ref="A108:C108"/>
    <mergeCell ref="A110:F110"/>
    <mergeCell ref="A117:C117"/>
    <mergeCell ref="E117:F117"/>
    <mergeCell ref="B101:C101"/>
    <mergeCell ref="B68:C68"/>
    <mergeCell ref="B70:C70"/>
    <mergeCell ref="B73:C73"/>
    <mergeCell ref="B81:C81"/>
    <mergeCell ref="B83:C83"/>
    <mergeCell ref="B87:C87"/>
    <mergeCell ref="B90:C90"/>
    <mergeCell ref="B92:C92"/>
    <mergeCell ref="B94:C94"/>
    <mergeCell ref="B96:C96"/>
    <mergeCell ref="B98:C98"/>
    <mergeCell ref="B63:C63"/>
    <mergeCell ref="A1:E1"/>
    <mergeCell ref="B27:C27"/>
    <mergeCell ref="B32:C32"/>
    <mergeCell ref="B35:C35"/>
    <mergeCell ref="B38:C38"/>
    <mergeCell ref="B40:C40"/>
    <mergeCell ref="B42:C42"/>
    <mergeCell ref="B45:C45"/>
    <mergeCell ref="B53:C53"/>
    <mergeCell ref="B55:C55"/>
    <mergeCell ref="B59:C59"/>
  </mergeCells>
  <pageMargins left="0" right="0" top="0.78740157480314965" bottom="0.78740157480314965" header="0.31496062992125984" footer="0.31496062992125984"/>
  <pageSetup paperSize="9" orientation="portrait" r:id="rId1"/>
  <headerFooter>
    <oddHeader>&amp;L&amp;"-,Tučné"MĚSTO Štíty&amp;"-,Obyčejné"
&amp;9IČO: 00303453
DIČ: CZ00303453&amp;C&amp;"-,Tučné"&amp;12&amp;A&amp;RRok 2023</oddHeader>
    <oddFooter>&amp;R&amp;P /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1"/>
  <sheetViews>
    <sheetView tabSelected="1" zoomScale="160" zoomScaleNormal="160" workbookViewId="0">
      <selection activeCell="A247" sqref="A247"/>
    </sheetView>
  </sheetViews>
  <sheetFormatPr defaultRowHeight="15" x14ac:dyDescent="0.25"/>
  <cols>
    <col min="1" max="1" width="3.7109375" style="99" customWidth="1"/>
    <col min="2" max="2" width="6.7109375" style="100" customWidth="1"/>
    <col min="3" max="4" width="5.7109375" style="101" customWidth="1"/>
    <col min="5" max="5" width="79" style="28" customWidth="1"/>
    <col min="6" max="6" width="11.42578125" bestFit="1" customWidth="1"/>
  </cols>
  <sheetData>
    <row r="1" spans="1:5" ht="12.95" customHeight="1" x14ac:dyDescent="0.25">
      <c r="A1" s="102"/>
      <c r="B1" s="103"/>
      <c r="C1" s="104"/>
      <c r="D1" s="104"/>
      <c r="E1" s="105"/>
    </row>
    <row r="2" spans="1:5" s="1" customFormat="1" ht="20.25" x14ac:dyDescent="0.25">
      <c r="A2" s="70" t="s">
        <v>50</v>
      </c>
      <c r="B2" s="71"/>
      <c r="C2" s="71"/>
      <c r="D2" s="71"/>
      <c r="E2" s="14"/>
    </row>
    <row r="3" spans="1:5" s="1" customFormat="1" ht="18" customHeight="1" x14ac:dyDescent="0.25">
      <c r="A3" s="72"/>
      <c r="B3" s="71"/>
      <c r="C3" s="73"/>
      <c r="D3" s="73"/>
      <c r="E3" s="14"/>
    </row>
    <row r="4" spans="1:5" ht="16.5" x14ac:dyDescent="0.25">
      <c r="A4" s="503" t="s">
        <v>51</v>
      </c>
      <c r="B4" s="503"/>
      <c r="C4" s="504"/>
      <c r="D4" s="504"/>
      <c r="E4" s="15" t="s">
        <v>281</v>
      </c>
    </row>
    <row r="5" spans="1:5" ht="16.5" x14ac:dyDescent="0.25">
      <c r="A5" s="114"/>
      <c r="B5" s="114"/>
      <c r="C5" s="74"/>
      <c r="D5" s="74"/>
      <c r="E5" s="15" t="s">
        <v>52</v>
      </c>
    </row>
    <row r="6" spans="1:5" ht="16.5" x14ac:dyDescent="0.25">
      <c r="A6" s="114"/>
      <c r="B6" s="114"/>
      <c r="C6" s="74"/>
      <c r="D6" s="74"/>
      <c r="E6" s="15"/>
    </row>
    <row r="7" spans="1:5" ht="16.5" x14ac:dyDescent="0.25">
      <c r="A7" s="114"/>
      <c r="B7" s="114"/>
      <c r="C7" s="74"/>
      <c r="D7" s="74"/>
      <c r="E7" s="16" t="s">
        <v>53</v>
      </c>
    </row>
    <row r="8" spans="1:5" ht="12.95" customHeight="1" x14ac:dyDescent="0.25">
      <c r="A8" s="114"/>
      <c r="B8" s="114"/>
      <c r="C8" s="74"/>
      <c r="D8" s="74"/>
      <c r="E8" s="15"/>
    </row>
    <row r="9" spans="1:5" ht="16.5" x14ac:dyDescent="0.25">
      <c r="A9" s="114"/>
      <c r="B9" s="114"/>
      <c r="C9" s="74"/>
      <c r="D9" s="74"/>
      <c r="E9" s="16" t="s">
        <v>282</v>
      </c>
    </row>
    <row r="10" spans="1:5" ht="5.0999999999999996" customHeight="1" x14ac:dyDescent="0.25">
      <c r="A10" s="114"/>
      <c r="B10" s="114"/>
      <c r="C10" s="74"/>
      <c r="D10" s="74"/>
      <c r="E10" s="15"/>
    </row>
    <row r="11" spans="1:5" ht="16.5" x14ac:dyDescent="0.25">
      <c r="A11" s="75"/>
      <c r="B11" s="26"/>
      <c r="C11" s="76"/>
      <c r="D11" s="76"/>
      <c r="E11" s="17" t="s">
        <v>295</v>
      </c>
    </row>
    <row r="12" spans="1:5" ht="15.75" x14ac:dyDescent="0.25">
      <c r="A12" s="75"/>
      <c r="B12" s="26"/>
      <c r="C12" s="76"/>
      <c r="D12" s="76"/>
      <c r="E12" s="17"/>
    </row>
    <row r="13" spans="1:5" ht="15.75" x14ac:dyDescent="0.25">
      <c r="A13" s="26" t="s">
        <v>54</v>
      </c>
      <c r="B13" s="73"/>
      <c r="C13" s="113"/>
      <c r="D13" s="113"/>
      <c r="E13" s="14"/>
    </row>
    <row r="14" spans="1:5" ht="15.75" x14ac:dyDescent="0.25">
      <c r="A14" s="77"/>
      <c r="B14" s="78"/>
      <c r="C14" s="24"/>
      <c r="D14" s="24"/>
      <c r="E14" s="18"/>
    </row>
    <row r="15" spans="1:5" s="3" customFormat="1" ht="14.1" customHeight="1" x14ac:dyDescent="0.25">
      <c r="A15" s="505" t="s">
        <v>221</v>
      </c>
      <c r="B15" s="505"/>
      <c r="C15" s="505"/>
      <c r="D15" s="505"/>
      <c r="E15" s="505"/>
    </row>
    <row r="16" spans="1:5" s="3" customFormat="1" ht="14.1" customHeight="1" x14ac:dyDescent="0.25">
      <c r="A16" s="505"/>
      <c r="B16" s="505"/>
      <c r="C16" s="505"/>
      <c r="D16" s="505"/>
      <c r="E16" s="505"/>
    </row>
    <row r="17" spans="1:5" s="4" customFormat="1" ht="14.1" customHeight="1" x14ac:dyDescent="0.25">
      <c r="A17" s="505"/>
      <c r="B17" s="505"/>
      <c r="C17" s="505"/>
      <c r="D17" s="505"/>
      <c r="E17" s="505"/>
    </row>
    <row r="18" spans="1:5" s="4" customFormat="1" ht="14.1" customHeight="1" x14ac:dyDescent="0.25">
      <c r="A18" s="505"/>
      <c r="B18" s="505"/>
      <c r="C18" s="505"/>
      <c r="D18" s="505"/>
      <c r="E18" s="505"/>
    </row>
    <row r="19" spans="1:5" s="10" customFormat="1" x14ac:dyDescent="0.25">
      <c r="A19" s="72" t="s">
        <v>55</v>
      </c>
      <c r="B19" s="79" t="s">
        <v>4</v>
      </c>
      <c r="C19" s="506" t="s">
        <v>56</v>
      </c>
      <c r="D19" s="506"/>
      <c r="E19" s="506"/>
    </row>
    <row r="20" spans="1:5" s="10" customFormat="1" x14ac:dyDescent="0.25">
      <c r="A20" s="72"/>
      <c r="B20" s="80" t="s">
        <v>57</v>
      </c>
      <c r="C20" s="81">
        <v>1111</v>
      </c>
      <c r="D20" s="507" t="s">
        <v>139</v>
      </c>
      <c r="E20" s="507"/>
    </row>
    <row r="21" spans="1:5" s="10" customFormat="1" x14ac:dyDescent="0.25">
      <c r="A21" s="72"/>
      <c r="B21" s="80" t="s">
        <v>57</v>
      </c>
      <c r="C21" s="81">
        <v>1112</v>
      </c>
      <c r="D21" s="507" t="s">
        <v>145</v>
      </c>
      <c r="E21" s="507"/>
    </row>
    <row r="22" spans="1:5" s="10" customFormat="1" x14ac:dyDescent="0.25">
      <c r="A22" s="72"/>
      <c r="B22" s="80" t="s">
        <v>57</v>
      </c>
      <c r="C22" s="81">
        <v>1113</v>
      </c>
      <c r="D22" s="507" t="s">
        <v>146</v>
      </c>
      <c r="E22" s="507"/>
    </row>
    <row r="23" spans="1:5" s="10" customFormat="1" x14ac:dyDescent="0.25">
      <c r="A23" s="72"/>
      <c r="B23" s="80" t="s">
        <v>57</v>
      </c>
      <c r="C23" s="81">
        <v>1121</v>
      </c>
      <c r="D23" s="507" t="s">
        <v>147</v>
      </c>
      <c r="E23" s="507"/>
    </row>
    <row r="24" spans="1:5" s="10" customFormat="1" x14ac:dyDescent="0.25">
      <c r="A24" s="72"/>
      <c r="B24" s="82" t="s">
        <v>58</v>
      </c>
      <c r="C24" s="83">
        <v>1122</v>
      </c>
      <c r="D24" s="509" t="s">
        <v>148</v>
      </c>
      <c r="E24" s="509"/>
    </row>
    <row r="25" spans="1:5" s="10" customFormat="1" x14ac:dyDescent="0.25">
      <c r="A25" s="72"/>
      <c r="B25" s="80" t="s">
        <v>57</v>
      </c>
      <c r="C25" s="81">
        <v>1211</v>
      </c>
      <c r="D25" s="507" t="s">
        <v>149</v>
      </c>
      <c r="E25" s="507"/>
    </row>
    <row r="26" spans="1:5" s="10" customFormat="1" x14ac:dyDescent="0.25">
      <c r="A26" s="72"/>
      <c r="B26" s="80" t="s">
        <v>57</v>
      </c>
      <c r="C26" s="81">
        <v>1511</v>
      </c>
      <c r="D26" s="507" t="s">
        <v>150</v>
      </c>
      <c r="E26" s="507"/>
    </row>
    <row r="27" spans="1:5" s="2" customFormat="1" x14ac:dyDescent="0.25">
      <c r="A27" s="84"/>
      <c r="B27" s="85"/>
      <c r="C27" s="86"/>
      <c r="D27" s="86"/>
      <c r="E27" s="19"/>
    </row>
    <row r="28" spans="1:5" s="10" customFormat="1" x14ac:dyDescent="0.25">
      <c r="A28" s="72" t="s">
        <v>55</v>
      </c>
      <c r="B28" s="79" t="s">
        <v>4</v>
      </c>
      <c r="C28" s="506" t="s">
        <v>59</v>
      </c>
      <c r="D28" s="506"/>
      <c r="E28" s="506"/>
    </row>
    <row r="29" spans="1:5" s="10" customFormat="1" ht="27.95" customHeight="1" x14ac:dyDescent="0.25">
      <c r="A29" s="72"/>
      <c r="B29" s="80" t="s">
        <v>57</v>
      </c>
      <c r="C29" s="81">
        <v>1334</v>
      </c>
      <c r="D29" s="507" t="s">
        <v>152</v>
      </c>
      <c r="E29" s="507"/>
    </row>
    <row r="30" spans="1:5" s="10" customFormat="1" x14ac:dyDescent="0.25">
      <c r="A30" s="72"/>
      <c r="B30" s="80" t="s">
        <v>57</v>
      </c>
      <c r="C30" s="81">
        <v>1341</v>
      </c>
      <c r="D30" s="508" t="s">
        <v>158</v>
      </c>
      <c r="E30" s="508"/>
    </row>
    <row r="31" spans="1:5" s="13" customFormat="1" x14ac:dyDescent="0.25">
      <c r="A31" s="72"/>
      <c r="B31" s="80" t="s">
        <v>57</v>
      </c>
      <c r="C31" s="81">
        <v>1342</v>
      </c>
      <c r="D31" s="507" t="s">
        <v>159</v>
      </c>
      <c r="E31" s="507"/>
    </row>
    <row r="32" spans="1:5" s="10" customFormat="1" x14ac:dyDescent="0.25">
      <c r="A32" s="72"/>
      <c r="B32" s="80" t="s">
        <v>57</v>
      </c>
      <c r="C32" s="81">
        <v>1343</v>
      </c>
      <c r="D32" s="507" t="s">
        <v>161</v>
      </c>
      <c r="E32" s="507"/>
    </row>
    <row r="33" spans="1:6" s="10" customFormat="1" x14ac:dyDescent="0.25">
      <c r="A33" s="72"/>
      <c r="B33" s="80" t="s">
        <v>57</v>
      </c>
      <c r="C33" s="81">
        <v>1345</v>
      </c>
      <c r="D33" s="507" t="s">
        <v>162</v>
      </c>
      <c r="E33" s="507"/>
    </row>
    <row r="34" spans="1:6" s="10" customFormat="1" x14ac:dyDescent="0.25">
      <c r="A34" s="72"/>
      <c r="B34" s="80" t="s">
        <v>57</v>
      </c>
      <c r="C34" s="81">
        <v>1349</v>
      </c>
      <c r="D34" s="507" t="s">
        <v>163</v>
      </c>
      <c r="E34" s="507"/>
    </row>
    <row r="35" spans="1:6" s="10" customFormat="1" ht="27.95" customHeight="1" x14ac:dyDescent="0.25">
      <c r="A35" s="72"/>
      <c r="B35" s="80" t="s">
        <v>57</v>
      </c>
      <c r="C35" s="81">
        <v>1356</v>
      </c>
      <c r="D35" s="507" t="s">
        <v>222</v>
      </c>
      <c r="E35" s="507"/>
    </row>
    <row r="36" spans="1:6" s="10" customFormat="1" ht="27.95" customHeight="1" x14ac:dyDescent="0.25">
      <c r="A36" s="72"/>
      <c r="B36" s="80" t="s">
        <v>57</v>
      </c>
      <c r="C36" s="81">
        <v>1381</v>
      </c>
      <c r="D36" s="507" t="s">
        <v>154</v>
      </c>
      <c r="E36" s="507"/>
    </row>
    <row r="37" spans="1:6" s="10" customFormat="1" ht="15" customHeight="1" x14ac:dyDescent="0.25">
      <c r="A37" s="72"/>
      <c r="B37" s="80" t="s">
        <v>57</v>
      </c>
      <c r="C37" s="81">
        <v>1382</v>
      </c>
      <c r="D37" s="507" t="s">
        <v>155</v>
      </c>
      <c r="E37" s="507"/>
    </row>
    <row r="38" spans="1:6" s="10" customFormat="1" x14ac:dyDescent="0.25">
      <c r="A38" s="84"/>
      <c r="B38" s="85"/>
      <c r="C38" s="86"/>
      <c r="D38" s="512"/>
      <c r="E38" s="512"/>
    </row>
    <row r="39" spans="1:6" s="10" customFormat="1" x14ac:dyDescent="0.25">
      <c r="A39" s="513" t="s">
        <v>60</v>
      </c>
      <c r="B39" s="513"/>
      <c r="C39" s="513"/>
      <c r="D39" s="513"/>
      <c r="E39" s="513"/>
    </row>
    <row r="40" spans="1:6" s="10" customFormat="1" x14ac:dyDescent="0.25">
      <c r="A40" s="513"/>
      <c r="B40" s="513"/>
      <c r="C40" s="513"/>
      <c r="D40" s="513"/>
      <c r="E40" s="513"/>
    </row>
    <row r="41" spans="1:6" s="10" customFormat="1" x14ac:dyDescent="0.25">
      <c r="A41" s="513"/>
      <c r="B41" s="513"/>
      <c r="C41" s="513"/>
      <c r="D41" s="513"/>
      <c r="E41" s="513"/>
      <c r="F41" s="106"/>
    </row>
    <row r="42" spans="1:6" s="10" customFormat="1" x14ac:dyDescent="0.25">
      <c r="A42" s="115"/>
      <c r="B42" s="115"/>
      <c r="C42" s="115"/>
      <c r="D42" s="115"/>
      <c r="E42" s="115"/>
    </row>
    <row r="43" spans="1:6" s="10" customFormat="1" x14ac:dyDescent="0.25">
      <c r="A43" s="72" t="s">
        <v>55</v>
      </c>
      <c r="B43" s="79" t="s">
        <v>4</v>
      </c>
      <c r="C43" s="506" t="s">
        <v>5</v>
      </c>
      <c r="D43" s="506"/>
      <c r="E43" s="506"/>
    </row>
    <row r="44" spans="1:6" s="10" customFormat="1" x14ac:dyDescent="0.25">
      <c r="A44" s="72"/>
      <c r="B44" s="80" t="s">
        <v>57</v>
      </c>
      <c r="C44" s="81">
        <v>1361</v>
      </c>
      <c r="D44" s="507" t="s">
        <v>165</v>
      </c>
      <c r="E44" s="507"/>
    </row>
    <row r="45" spans="1:6" ht="15" customHeight="1" x14ac:dyDescent="0.25">
      <c r="A45" s="102"/>
      <c r="B45" s="103"/>
      <c r="C45" s="104"/>
      <c r="D45" s="104"/>
      <c r="E45" s="105"/>
    </row>
    <row r="46" spans="1:6" ht="15" customHeight="1" x14ac:dyDescent="0.25">
      <c r="A46" s="102"/>
      <c r="B46" s="103"/>
      <c r="C46" s="104"/>
      <c r="D46" s="104"/>
      <c r="E46" s="105"/>
    </row>
    <row r="47" spans="1:6" ht="12.95" customHeight="1" x14ac:dyDescent="0.25">
      <c r="A47" s="102"/>
      <c r="B47" s="103"/>
      <c r="C47" s="104"/>
      <c r="D47" s="104"/>
      <c r="E47" s="105"/>
    </row>
    <row r="48" spans="1:6" s="1" customFormat="1" ht="20.25" x14ac:dyDescent="0.25">
      <c r="A48" s="70" t="s">
        <v>50</v>
      </c>
      <c r="B48" s="71"/>
      <c r="C48" s="71"/>
      <c r="D48" s="71"/>
      <c r="E48" s="14"/>
    </row>
    <row r="49" spans="1:5" s="1" customFormat="1" ht="18" customHeight="1" x14ac:dyDescent="0.25">
      <c r="A49" s="72"/>
      <c r="B49" s="71"/>
      <c r="C49" s="73"/>
      <c r="D49" s="73"/>
      <c r="E49" s="14"/>
    </row>
    <row r="50" spans="1:5" s="10" customFormat="1" ht="15.75" x14ac:dyDescent="0.25">
      <c r="A50" s="26" t="s">
        <v>61</v>
      </c>
      <c r="B50" s="73"/>
      <c r="C50" s="113"/>
      <c r="D50" s="113"/>
      <c r="E50" s="14"/>
    </row>
    <row r="51" spans="1:5" s="10" customFormat="1" x14ac:dyDescent="0.25">
      <c r="A51" s="18"/>
      <c r="B51" s="78"/>
      <c r="C51" s="24"/>
      <c r="D51" s="24"/>
      <c r="E51" s="18"/>
    </row>
    <row r="52" spans="1:5" s="10" customFormat="1" ht="15.75" x14ac:dyDescent="0.25">
      <c r="A52" s="26" t="s">
        <v>62</v>
      </c>
      <c r="B52" s="73"/>
      <c r="C52" s="113"/>
      <c r="D52" s="113"/>
      <c r="E52" s="14"/>
    </row>
    <row r="53" spans="1:5" s="2" customFormat="1" x14ac:dyDescent="0.25">
      <c r="A53" s="18"/>
      <c r="B53" s="78"/>
      <c r="C53" s="24"/>
      <c r="D53" s="24"/>
      <c r="E53" s="18"/>
    </row>
    <row r="54" spans="1:5" s="10" customFormat="1" ht="15.75" x14ac:dyDescent="0.25">
      <c r="A54" s="26" t="s">
        <v>63</v>
      </c>
      <c r="B54" s="73"/>
      <c r="C54" s="113"/>
      <c r="D54" s="113"/>
      <c r="E54" s="14"/>
    </row>
    <row r="55" spans="1:5" s="10" customFormat="1" ht="27.95" customHeight="1" x14ac:dyDescent="0.25">
      <c r="A55" s="84"/>
      <c r="B55" s="80" t="s">
        <v>57</v>
      </c>
      <c r="C55" s="81">
        <v>4111</v>
      </c>
      <c r="D55" s="507" t="s">
        <v>246</v>
      </c>
      <c r="E55" s="507"/>
    </row>
    <row r="56" spans="1:5" s="10" customFormat="1" ht="27.95" customHeight="1" x14ac:dyDescent="0.25">
      <c r="A56" s="84"/>
      <c r="B56" s="80" t="s">
        <v>57</v>
      </c>
      <c r="C56" s="81">
        <v>4112</v>
      </c>
      <c r="D56" s="507" t="s">
        <v>247</v>
      </c>
      <c r="E56" s="507"/>
    </row>
    <row r="57" spans="1:5" s="10" customFormat="1" ht="80.099999999999994" customHeight="1" x14ac:dyDescent="0.25">
      <c r="A57" s="72"/>
      <c r="B57" s="80" t="s">
        <v>57</v>
      </c>
      <c r="C57" s="81">
        <v>4116</v>
      </c>
      <c r="D57" s="507" t="s">
        <v>245</v>
      </c>
      <c r="E57" s="507"/>
    </row>
    <row r="58" spans="1:5" s="10" customFormat="1" ht="27.95" customHeight="1" x14ac:dyDescent="0.25">
      <c r="A58" s="84"/>
      <c r="B58" s="80" t="s">
        <v>57</v>
      </c>
      <c r="C58" s="81">
        <v>4116</v>
      </c>
      <c r="D58" s="507" t="s">
        <v>274</v>
      </c>
      <c r="E58" s="507"/>
    </row>
    <row r="59" spans="1:5" s="10" customFormat="1" x14ac:dyDescent="0.25">
      <c r="A59" s="14" t="s">
        <v>64</v>
      </c>
      <c r="B59" s="73"/>
      <c r="C59" s="511"/>
      <c r="D59" s="511"/>
      <c r="E59" s="511"/>
    </row>
    <row r="60" spans="1:5" s="10" customFormat="1" ht="27.95" customHeight="1" x14ac:dyDescent="0.25">
      <c r="A60" s="14"/>
      <c r="B60" s="73"/>
      <c r="C60" s="516" t="s">
        <v>223</v>
      </c>
      <c r="D60" s="516"/>
      <c r="E60" s="516"/>
    </row>
    <row r="61" spans="1:5" s="2" customFormat="1" ht="11.1" customHeight="1" x14ac:dyDescent="0.25">
      <c r="A61" s="84"/>
      <c r="B61" s="85"/>
      <c r="C61" s="86"/>
      <c r="D61" s="86"/>
      <c r="E61" s="19"/>
    </row>
    <row r="62" spans="1:5" s="2" customFormat="1" ht="11.1" customHeight="1" x14ac:dyDescent="0.25">
      <c r="A62" s="84"/>
      <c r="B62" s="87"/>
      <c r="C62" s="78"/>
      <c r="D62" s="78"/>
      <c r="E62" s="18"/>
    </row>
    <row r="63" spans="1:5" s="10" customFormat="1" ht="15.75" x14ac:dyDescent="0.25">
      <c r="A63" s="26" t="s">
        <v>65</v>
      </c>
      <c r="B63" s="73"/>
      <c r="C63" s="113"/>
      <c r="D63" s="113"/>
      <c r="E63" s="14"/>
    </row>
    <row r="64" spans="1:5" s="10" customFormat="1" x14ac:dyDescent="0.25">
      <c r="A64" s="72" t="s">
        <v>55</v>
      </c>
      <c r="B64" s="112">
        <v>1032</v>
      </c>
      <c r="C64" s="506" t="s">
        <v>66</v>
      </c>
      <c r="D64" s="506"/>
      <c r="E64" s="506"/>
    </row>
    <row r="65" spans="1:5" s="10" customFormat="1" ht="27.95" customHeight="1" x14ac:dyDescent="0.25">
      <c r="A65" s="72"/>
      <c r="B65" s="80" t="s">
        <v>57</v>
      </c>
      <c r="C65" s="81">
        <v>2111</v>
      </c>
      <c r="D65" s="507" t="s">
        <v>167</v>
      </c>
      <c r="E65" s="507"/>
    </row>
    <row r="66" spans="1:5" s="10" customFormat="1" x14ac:dyDescent="0.25">
      <c r="A66" s="72"/>
      <c r="B66" s="80" t="s">
        <v>57</v>
      </c>
      <c r="C66" s="81">
        <v>2112</v>
      </c>
      <c r="D66" s="507" t="s">
        <v>168</v>
      </c>
      <c r="E66" s="507"/>
    </row>
    <row r="67" spans="1:5" s="2" customFormat="1" ht="51.75" customHeight="1" x14ac:dyDescent="0.25">
      <c r="A67" s="84"/>
      <c r="B67" s="80" t="s">
        <v>57</v>
      </c>
      <c r="C67" s="81">
        <v>2131</v>
      </c>
      <c r="D67" s="507" t="s">
        <v>248</v>
      </c>
      <c r="E67" s="507"/>
    </row>
    <row r="68" spans="1:5" s="10" customFormat="1" ht="27.95" customHeight="1" x14ac:dyDescent="0.25">
      <c r="A68" s="72"/>
      <c r="B68" s="80" t="s">
        <v>57</v>
      </c>
      <c r="C68" s="81">
        <v>2324</v>
      </c>
      <c r="D68" s="507" t="s">
        <v>224</v>
      </c>
      <c r="E68" s="507"/>
    </row>
    <row r="69" spans="1:5" s="2" customFormat="1" ht="11.1" customHeight="1" x14ac:dyDescent="0.25">
      <c r="A69" s="84"/>
      <c r="B69" s="87"/>
      <c r="C69" s="78"/>
      <c r="D69" s="78"/>
      <c r="E69" s="18"/>
    </row>
    <row r="70" spans="1:5" s="2" customFormat="1" ht="11.1" customHeight="1" x14ac:dyDescent="0.25">
      <c r="A70" s="84"/>
      <c r="B70" s="87"/>
      <c r="C70" s="78"/>
      <c r="D70" s="78"/>
      <c r="E70" s="18"/>
    </row>
    <row r="71" spans="1:5" s="10" customFormat="1" ht="15.75" x14ac:dyDescent="0.25">
      <c r="A71" s="26" t="s">
        <v>67</v>
      </c>
      <c r="B71" s="73"/>
      <c r="C71" s="113"/>
      <c r="D71" s="113"/>
      <c r="E71" s="14"/>
    </row>
    <row r="72" spans="1:5" s="10" customFormat="1" x14ac:dyDescent="0.25">
      <c r="A72" s="72" t="s">
        <v>55</v>
      </c>
      <c r="B72" s="112">
        <v>2143</v>
      </c>
      <c r="C72" s="506" t="s">
        <v>68</v>
      </c>
      <c r="D72" s="506"/>
      <c r="E72" s="506"/>
    </row>
    <row r="73" spans="1:5" s="10" customFormat="1" ht="15" customHeight="1" x14ac:dyDescent="0.25">
      <c r="A73" s="72"/>
      <c r="B73" s="80" t="s">
        <v>57</v>
      </c>
      <c r="C73" s="81">
        <v>2111</v>
      </c>
      <c r="D73" s="507" t="s">
        <v>107</v>
      </c>
      <c r="E73" s="507"/>
    </row>
    <row r="74" spans="1:5" s="10" customFormat="1" x14ac:dyDescent="0.25">
      <c r="A74" s="72"/>
      <c r="B74" s="80" t="s">
        <v>57</v>
      </c>
      <c r="C74" s="81">
        <v>2112</v>
      </c>
      <c r="D74" s="507" t="s">
        <v>69</v>
      </c>
      <c r="E74" s="507"/>
    </row>
    <row r="75" spans="1:5" s="10" customFormat="1" x14ac:dyDescent="0.25">
      <c r="A75" s="72"/>
      <c r="B75" s="80"/>
      <c r="C75" s="81"/>
      <c r="D75" s="507" t="s">
        <v>170</v>
      </c>
      <c r="E75" s="507"/>
    </row>
    <row r="76" spans="1:5" s="2" customFormat="1" ht="11.1" customHeight="1" x14ac:dyDescent="0.25">
      <c r="A76" s="84"/>
      <c r="B76" s="88"/>
      <c r="C76" s="89"/>
      <c r="D76" s="20"/>
      <c r="E76" s="20"/>
    </row>
    <row r="77" spans="1:5" s="2" customFormat="1" ht="11.1" customHeight="1" x14ac:dyDescent="0.25">
      <c r="A77" s="84"/>
      <c r="B77" s="88"/>
      <c r="C77" s="89"/>
      <c r="D77" s="20"/>
      <c r="E77" s="20"/>
    </row>
    <row r="78" spans="1:5" s="10" customFormat="1" ht="15.75" x14ac:dyDescent="0.25">
      <c r="A78" s="90" t="s">
        <v>104</v>
      </c>
      <c r="B78" s="91"/>
      <c r="C78" s="92"/>
      <c r="D78" s="92"/>
      <c r="E78" s="22"/>
    </row>
    <row r="79" spans="1:5" s="10" customFormat="1" x14ac:dyDescent="0.25">
      <c r="A79" s="93" t="s">
        <v>55</v>
      </c>
      <c r="B79" s="94">
        <v>2212</v>
      </c>
      <c r="C79" s="514" t="s">
        <v>40</v>
      </c>
      <c r="D79" s="514"/>
      <c r="E79" s="514"/>
    </row>
    <row r="80" spans="1:5" s="10" customFormat="1" ht="24.95" customHeight="1" x14ac:dyDescent="0.25">
      <c r="A80" s="72"/>
      <c r="B80" s="82" t="s">
        <v>58</v>
      </c>
      <c r="C80" s="83">
        <v>2322</v>
      </c>
      <c r="D80" s="515" t="s">
        <v>236</v>
      </c>
      <c r="E80" s="515"/>
    </row>
    <row r="81" spans="1:5" s="10" customFormat="1" ht="24.95" customHeight="1" x14ac:dyDescent="0.25">
      <c r="A81" s="72"/>
      <c r="B81" s="82" t="s">
        <v>58</v>
      </c>
      <c r="C81" s="83">
        <v>2324</v>
      </c>
      <c r="D81" s="515" t="s">
        <v>235</v>
      </c>
      <c r="E81" s="515"/>
    </row>
    <row r="82" spans="1:5" s="2" customFormat="1" x14ac:dyDescent="0.25">
      <c r="A82" s="84"/>
      <c r="B82" s="88"/>
      <c r="C82" s="89"/>
      <c r="D82" s="20"/>
      <c r="E82" s="20"/>
    </row>
    <row r="83" spans="1:5" s="2" customFormat="1" ht="12.95" customHeight="1" x14ac:dyDescent="0.25">
      <c r="A83" s="84"/>
      <c r="B83" s="88"/>
      <c r="C83" s="89"/>
      <c r="D83" s="20"/>
      <c r="E83" s="20"/>
    </row>
    <row r="84" spans="1:5" s="1" customFormat="1" ht="20.25" x14ac:dyDescent="0.25">
      <c r="A84" s="70" t="s">
        <v>50</v>
      </c>
      <c r="B84" s="71"/>
      <c r="C84" s="71"/>
      <c r="D84" s="71"/>
      <c r="E84" s="14"/>
    </row>
    <row r="85" spans="1:5" s="1" customFormat="1" ht="18" customHeight="1" x14ac:dyDescent="0.25">
      <c r="A85" s="70"/>
      <c r="B85" s="71"/>
      <c r="C85" s="71"/>
      <c r="D85" s="71"/>
      <c r="E85" s="14"/>
    </row>
    <row r="86" spans="1:5" s="10" customFormat="1" ht="15.75" x14ac:dyDescent="0.25">
      <c r="A86" s="26" t="s">
        <v>70</v>
      </c>
      <c r="B86" s="73"/>
      <c r="C86" s="113"/>
      <c r="D86" s="113"/>
      <c r="E86" s="14"/>
    </row>
    <row r="87" spans="1:5" s="10" customFormat="1" x14ac:dyDescent="0.25">
      <c r="A87" s="72" t="s">
        <v>55</v>
      </c>
      <c r="B87" s="112">
        <v>2310</v>
      </c>
      <c r="C87" s="506" t="s">
        <v>71</v>
      </c>
      <c r="D87" s="506"/>
      <c r="E87" s="506"/>
    </row>
    <row r="88" spans="1:5" s="10" customFormat="1" x14ac:dyDescent="0.25">
      <c r="A88" s="72"/>
      <c r="B88" s="80" t="s">
        <v>57</v>
      </c>
      <c r="C88" s="81">
        <v>2111</v>
      </c>
      <c r="D88" s="507" t="s">
        <v>72</v>
      </c>
      <c r="E88" s="507"/>
    </row>
    <row r="89" spans="1:5" s="10" customFormat="1" ht="9" customHeight="1" x14ac:dyDescent="0.25">
      <c r="A89" s="84"/>
      <c r="B89" s="88"/>
      <c r="C89" s="89"/>
      <c r="D89" s="86"/>
      <c r="E89" s="21"/>
    </row>
    <row r="90" spans="1:5" s="10" customFormat="1" x14ac:dyDescent="0.25">
      <c r="A90" s="72" t="s">
        <v>55</v>
      </c>
      <c r="B90" s="112">
        <v>2321</v>
      </c>
      <c r="C90" s="506" t="s">
        <v>73</v>
      </c>
      <c r="D90" s="506"/>
      <c r="E90" s="506"/>
    </row>
    <row r="91" spans="1:5" s="10" customFormat="1" x14ac:dyDescent="0.25">
      <c r="A91" s="72"/>
      <c r="B91" s="80" t="s">
        <v>57</v>
      </c>
      <c r="C91" s="81">
        <v>2111</v>
      </c>
      <c r="D91" s="507" t="s">
        <v>74</v>
      </c>
      <c r="E91" s="507"/>
    </row>
    <row r="92" spans="1:5" ht="11.1" customHeight="1" x14ac:dyDescent="0.25">
      <c r="A92" s="84"/>
      <c r="B92" s="85"/>
      <c r="C92" s="86"/>
      <c r="D92" s="117"/>
      <c r="E92" s="117"/>
    </row>
    <row r="93" spans="1:5" ht="11.1" customHeight="1" x14ac:dyDescent="0.25">
      <c r="A93" s="84"/>
      <c r="B93" s="85"/>
      <c r="C93" s="86"/>
      <c r="D93" s="117"/>
      <c r="E93" s="117"/>
    </row>
    <row r="94" spans="1:5" s="9" customFormat="1" ht="15.75" x14ac:dyDescent="0.25">
      <c r="A94" s="26" t="s">
        <v>75</v>
      </c>
      <c r="B94" s="73"/>
      <c r="C94" s="113"/>
      <c r="D94" s="113"/>
      <c r="E94" s="14"/>
    </row>
    <row r="95" spans="1:5" s="9" customFormat="1" x14ac:dyDescent="0.25">
      <c r="A95" s="72" t="s">
        <v>55</v>
      </c>
      <c r="B95" s="112">
        <v>3314</v>
      </c>
      <c r="C95" s="506" t="s">
        <v>76</v>
      </c>
      <c r="D95" s="506"/>
      <c r="E95" s="506"/>
    </row>
    <row r="96" spans="1:5" s="9" customFormat="1" ht="15" customHeight="1" x14ac:dyDescent="0.25">
      <c r="A96" s="72"/>
      <c r="B96" s="80" t="s">
        <v>57</v>
      </c>
      <c r="C96" s="81">
        <v>2111</v>
      </c>
      <c r="D96" s="507" t="s">
        <v>244</v>
      </c>
      <c r="E96" s="507"/>
    </row>
    <row r="97" spans="1:5" s="9" customFormat="1" ht="15" customHeight="1" x14ac:dyDescent="0.25">
      <c r="A97" s="84"/>
      <c r="B97" s="80" t="s">
        <v>57</v>
      </c>
      <c r="C97" s="81">
        <v>2324</v>
      </c>
      <c r="D97" s="507" t="s">
        <v>225</v>
      </c>
      <c r="E97" s="507"/>
    </row>
    <row r="98" spans="1:5" ht="9" customHeight="1" x14ac:dyDescent="0.25">
      <c r="A98" s="84"/>
      <c r="B98" s="85"/>
      <c r="C98" s="86"/>
      <c r="D98" s="117"/>
      <c r="E98" s="117"/>
    </row>
    <row r="99" spans="1:5" s="9" customFormat="1" x14ac:dyDescent="0.25">
      <c r="A99" s="72" t="s">
        <v>55</v>
      </c>
      <c r="B99" s="112">
        <v>3319</v>
      </c>
      <c r="C99" s="506" t="s">
        <v>77</v>
      </c>
      <c r="D99" s="506"/>
      <c r="E99" s="506"/>
    </row>
    <row r="100" spans="1:5" s="9" customFormat="1" x14ac:dyDescent="0.25">
      <c r="A100" s="72"/>
      <c r="B100" s="80" t="s">
        <v>57</v>
      </c>
      <c r="C100" s="81">
        <v>2111</v>
      </c>
      <c r="D100" s="507" t="s">
        <v>78</v>
      </c>
      <c r="E100" s="507"/>
    </row>
    <row r="101" spans="1:5" s="2" customFormat="1" ht="15" customHeight="1" x14ac:dyDescent="0.25">
      <c r="A101" s="84"/>
      <c r="B101" s="85"/>
      <c r="C101" s="86"/>
      <c r="D101" s="507" t="s">
        <v>226</v>
      </c>
      <c r="E101" s="507"/>
    </row>
    <row r="102" spans="1:5" s="10" customFormat="1" ht="27.95" customHeight="1" x14ac:dyDescent="0.25">
      <c r="A102" s="72"/>
      <c r="B102" s="80" t="s">
        <v>57</v>
      </c>
      <c r="C102" s="81">
        <v>2111</v>
      </c>
      <c r="D102" s="507" t="s">
        <v>186</v>
      </c>
      <c r="E102" s="507"/>
    </row>
    <row r="103" spans="1:5" s="10" customFormat="1" ht="15" customHeight="1" x14ac:dyDescent="0.25">
      <c r="A103" s="72"/>
      <c r="B103" s="80" t="s">
        <v>57</v>
      </c>
      <c r="C103" s="81">
        <v>2132</v>
      </c>
      <c r="D103" s="517" t="s">
        <v>101</v>
      </c>
      <c r="E103" s="517"/>
    </row>
    <row r="104" spans="1:5" s="10" customFormat="1" ht="15" customHeight="1" x14ac:dyDescent="0.25">
      <c r="A104" s="72"/>
      <c r="B104" s="80" t="s">
        <v>57</v>
      </c>
      <c r="C104" s="81">
        <v>2133</v>
      </c>
      <c r="D104" s="517" t="s">
        <v>173</v>
      </c>
      <c r="E104" s="517"/>
    </row>
    <row r="105" spans="1:5" s="10" customFormat="1" ht="27.95" customHeight="1" x14ac:dyDescent="0.25">
      <c r="A105" s="84"/>
      <c r="B105" s="82" t="s">
        <v>58</v>
      </c>
      <c r="C105" s="83">
        <v>2321</v>
      </c>
      <c r="D105" s="509" t="s">
        <v>227</v>
      </c>
      <c r="E105" s="509"/>
    </row>
    <row r="106" spans="1:5" s="10" customFormat="1" ht="27.95" customHeight="1" x14ac:dyDescent="0.25">
      <c r="A106" s="84"/>
      <c r="B106" s="82" t="s">
        <v>58</v>
      </c>
      <c r="C106" s="83">
        <v>2322</v>
      </c>
      <c r="D106" s="509" t="s">
        <v>230</v>
      </c>
      <c r="E106" s="509"/>
    </row>
    <row r="107" spans="1:5" s="9" customFormat="1" ht="15" customHeight="1" x14ac:dyDescent="0.25">
      <c r="A107" s="84"/>
      <c r="B107" s="80" t="s">
        <v>57</v>
      </c>
      <c r="C107" s="81">
        <v>2324</v>
      </c>
      <c r="D107" s="507" t="s">
        <v>250</v>
      </c>
      <c r="E107" s="507"/>
    </row>
    <row r="108" spans="1:5" s="10" customFormat="1" ht="15" customHeight="1" x14ac:dyDescent="0.25">
      <c r="A108" s="84"/>
      <c r="B108" s="82" t="s">
        <v>58</v>
      </c>
      <c r="C108" s="83">
        <v>2329</v>
      </c>
      <c r="D108" s="509" t="s">
        <v>229</v>
      </c>
      <c r="E108" s="509"/>
    </row>
    <row r="109" spans="1:5" s="2" customFormat="1" ht="9" customHeight="1" x14ac:dyDescent="0.25">
      <c r="A109" s="84"/>
      <c r="B109" s="85"/>
      <c r="C109" s="86"/>
      <c r="D109" s="86"/>
      <c r="E109" s="23"/>
    </row>
    <row r="110" spans="1:5" s="9" customFormat="1" x14ac:dyDescent="0.25">
      <c r="A110" s="72" t="s">
        <v>55</v>
      </c>
      <c r="B110" s="112">
        <v>3399</v>
      </c>
      <c r="C110" s="506" t="s">
        <v>228</v>
      </c>
      <c r="D110" s="506"/>
      <c r="E110" s="506"/>
    </row>
    <row r="111" spans="1:5" s="9" customFormat="1" ht="15" customHeight="1" x14ac:dyDescent="0.25">
      <c r="A111" s="84"/>
      <c r="B111" s="82" t="s">
        <v>58</v>
      </c>
      <c r="C111" s="83">
        <v>2321</v>
      </c>
      <c r="D111" s="509" t="s">
        <v>227</v>
      </c>
      <c r="E111" s="509"/>
    </row>
    <row r="112" spans="1:5" s="2" customFormat="1" ht="11.1" customHeight="1" x14ac:dyDescent="0.25">
      <c r="A112" s="84"/>
      <c r="B112" s="88"/>
      <c r="C112" s="89"/>
      <c r="D112" s="20"/>
      <c r="E112" s="20"/>
    </row>
    <row r="113" spans="1:5" s="2" customFormat="1" ht="11.1" customHeight="1" x14ac:dyDescent="0.25">
      <c r="A113" s="84"/>
      <c r="B113" s="88"/>
      <c r="C113" s="89"/>
      <c r="D113" s="20"/>
      <c r="E113" s="20"/>
    </row>
    <row r="114" spans="1:5" s="10" customFormat="1" ht="15.75" x14ac:dyDescent="0.25">
      <c r="A114" s="26" t="s">
        <v>79</v>
      </c>
      <c r="B114" s="73"/>
      <c r="C114" s="113"/>
      <c r="D114" s="113"/>
      <c r="E114" s="14"/>
    </row>
    <row r="115" spans="1:5" s="10" customFormat="1" x14ac:dyDescent="0.25">
      <c r="A115" s="72" t="s">
        <v>55</v>
      </c>
      <c r="B115" s="112">
        <v>3539</v>
      </c>
      <c r="C115" s="506" t="s">
        <v>80</v>
      </c>
      <c r="D115" s="506"/>
      <c r="E115" s="506"/>
    </row>
    <row r="116" spans="1:5" s="2" customFormat="1" ht="27.95" customHeight="1" x14ac:dyDescent="0.25">
      <c r="A116" s="84"/>
      <c r="B116" s="80" t="s">
        <v>57</v>
      </c>
      <c r="C116" s="81">
        <v>2111</v>
      </c>
      <c r="D116" s="507" t="s">
        <v>296</v>
      </c>
      <c r="E116" s="507"/>
    </row>
    <row r="117" spans="1:5" s="10" customFormat="1" x14ac:dyDescent="0.25">
      <c r="A117" s="72"/>
      <c r="B117" s="80" t="s">
        <v>57</v>
      </c>
      <c r="C117" s="81">
        <v>2132</v>
      </c>
      <c r="D117" s="507" t="s">
        <v>272</v>
      </c>
      <c r="E117" s="507"/>
    </row>
    <row r="118" spans="1:5" s="10" customFormat="1" ht="15" customHeight="1" x14ac:dyDescent="0.25">
      <c r="A118" s="72"/>
      <c r="B118" s="80" t="s">
        <v>57</v>
      </c>
      <c r="C118" s="81">
        <v>2133</v>
      </c>
      <c r="D118" s="507" t="s">
        <v>271</v>
      </c>
      <c r="E118" s="507"/>
    </row>
    <row r="119" spans="1:5" s="2" customFormat="1" ht="11.1" customHeight="1" x14ac:dyDescent="0.25">
      <c r="A119" s="84"/>
      <c r="B119" s="88"/>
      <c r="C119" s="89"/>
      <c r="D119" s="86"/>
      <c r="E119" s="23"/>
    </row>
    <row r="120" spans="1:5" s="2" customFormat="1" ht="11.1" customHeight="1" x14ac:dyDescent="0.25">
      <c r="A120" s="84"/>
      <c r="B120" s="88"/>
      <c r="C120" s="89"/>
      <c r="D120" s="86"/>
      <c r="E120" s="23"/>
    </row>
    <row r="121" spans="1:5" s="10" customFormat="1" ht="15.75" x14ac:dyDescent="0.25">
      <c r="A121" s="26" t="s">
        <v>17</v>
      </c>
      <c r="B121" s="73"/>
      <c r="C121" s="113"/>
      <c r="D121" s="113"/>
      <c r="E121" s="14"/>
    </row>
    <row r="122" spans="1:5" s="10" customFormat="1" x14ac:dyDescent="0.25">
      <c r="A122" s="72" t="s">
        <v>55</v>
      </c>
      <c r="B122" s="112">
        <v>3612</v>
      </c>
      <c r="C122" s="506" t="s">
        <v>133</v>
      </c>
      <c r="D122" s="506"/>
      <c r="E122" s="506"/>
    </row>
    <row r="123" spans="1:5" s="10" customFormat="1" ht="39.950000000000003" customHeight="1" x14ac:dyDescent="0.25">
      <c r="A123" s="72"/>
      <c r="B123" s="80" t="s">
        <v>57</v>
      </c>
      <c r="C123" s="81">
        <v>2111</v>
      </c>
      <c r="D123" s="507" t="s">
        <v>231</v>
      </c>
      <c r="E123" s="507"/>
    </row>
    <row r="124" spans="1:5" s="10" customFormat="1" ht="27.95" customHeight="1" x14ac:dyDescent="0.25">
      <c r="A124" s="72"/>
      <c r="B124" s="80" t="s">
        <v>57</v>
      </c>
      <c r="C124" s="81">
        <v>2132</v>
      </c>
      <c r="D124" s="507" t="s">
        <v>232</v>
      </c>
      <c r="E124" s="507"/>
    </row>
    <row r="125" spans="1:5" s="10" customFormat="1" ht="27.95" customHeight="1" x14ac:dyDescent="0.25">
      <c r="A125" s="72"/>
      <c r="B125" s="80" t="s">
        <v>57</v>
      </c>
      <c r="C125" s="81">
        <v>2324</v>
      </c>
      <c r="D125" s="507" t="s">
        <v>233</v>
      </c>
      <c r="E125" s="507"/>
    </row>
    <row r="126" spans="1:5" ht="15" customHeight="1" x14ac:dyDescent="0.25">
      <c r="A126" s="102"/>
      <c r="B126" s="103"/>
      <c r="C126" s="104"/>
      <c r="D126" s="104"/>
      <c r="E126" s="105"/>
    </row>
    <row r="127" spans="1:5" ht="12.95" customHeight="1" x14ac:dyDescent="0.25">
      <c r="A127" s="102"/>
      <c r="B127" s="103"/>
      <c r="C127" s="104"/>
      <c r="D127" s="104"/>
      <c r="E127" s="105"/>
    </row>
    <row r="128" spans="1:5" s="1" customFormat="1" ht="20.25" x14ac:dyDescent="0.25">
      <c r="A128" s="70" t="s">
        <v>50</v>
      </c>
      <c r="B128" s="71"/>
      <c r="C128" s="71"/>
      <c r="D128" s="71"/>
      <c r="E128" s="14"/>
    </row>
    <row r="129" spans="1:5" s="1" customFormat="1" ht="18" customHeight="1" x14ac:dyDescent="0.25">
      <c r="A129" s="70"/>
      <c r="B129" s="71"/>
      <c r="C129" s="71"/>
      <c r="D129" s="71"/>
      <c r="E129" s="14"/>
    </row>
    <row r="130" spans="1:5" s="10" customFormat="1" ht="15.75" x14ac:dyDescent="0.25">
      <c r="A130" s="26" t="s">
        <v>18</v>
      </c>
      <c r="B130" s="73"/>
      <c r="C130" s="113"/>
      <c r="D130" s="113"/>
      <c r="E130" s="14"/>
    </row>
    <row r="131" spans="1:5" s="10" customFormat="1" x14ac:dyDescent="0.25">
      <c r="A131" s="72" t="s">
        <v>55</v>
      </c>
      <c r="B131" s="112">
        <v>3613</v>
      </c>
      <c r="C131" s="506" t="s">
        <v>134</v>
      </c>
      <c r="D131" s="506"/>
      <c r="E131" s="506"/>
    </row>
    <row r="132" spans="1:5" s="10" customFormat="1" ht="39.950000000000003" customHeight="1" x14ac:dyDescent="0.25">
      <c r="A132" s="84"/>
      <c r="B132" s="80" t="s">
        <v>57</v>
      </c>
      <c r="C132" s="81">
        <v>2111</v>
      </c>
      <c r="D132" s="507" t="s">
        <v>269</v>
      </c>
      <c r="E132" s="507"/>
    </row>
    <row r="133" spans="1:5" s="10" customFormat="1" ht="27.95" customHeight="1" x14ac:dyDescent="0.25">
      <c r="A133" s="84"/>
      <c r="B133" s="80" t="s">
        <v>57</v>
      </c>
      <c r="C133" s="81">
        <v>2132</v>
      </c>
      <c r="D133" s="507" t="s">
        <v>264</v>
      </c>
      <c r="E133" s="507"/>
    </row>
    <row r="134" spans="1:5" s="2" customFormat="1" ht="15" customHeight="1" x14ac:dyDescent="0.25">
      <c r="A134" s="84"/>
      <c r="B134" s="80" t="s">
        <v>57</v>
      </c>
      <c r="C134" s="81">
        <v>2133</v>
      </c>
      <c r="D134" s="507" t="s">
        <v>266</v>
      </c>
      <c r="E134" s="507"/>
    </row>
    <row r="135" spans="1:5" s="10" customFormat="1" ht="39.950000000000003" customHeight="1" x14ac:dyDescent="0.25">
      <c r="A135" s="84"/>
      <c r="B135" s="82" t="s">
        <v>58</v>
      </c>
      <c r="C135" s="83">
        <v>2322</v>
      </c>
      <c r="D135" s="509" t="s">
        <v>265</v>
      </c>
      <c r="E135" s="509"/>
    </row>
    <row r="136" spans="1:5" s="10" customFormat="1" ht="11.1" customHeight="1" x14ac:dyDescent="0.25">
      <c r="A136" s="84"/>
      <c r="B136" s="82"/>
      <c r="C136" s="83"/>
      <c r="D136" s="197"/>
      <c r="E136" s="197"/>
    </row>
    <row r="137" spans="1:5" s="2" customFormat="1" ht="11.1" customHeight="1" x14ac:dyDescent="0.25">
      <c r="A137" s="84"/>
      <c r="B137" s="85"/>
      <c r="C137" s="86"/>
      <c r="D137" s="117"/>
      <c r="E137" s="117"/>
    </row>
    <row r="138" spans="1:5" s="10" customFormat="1" ht="15.75" x14ac:dyDescent="0.25">
      <c r="A138" s="26" t="s">
        <v>81</v>
      </c>
      <c r="B138" s="73"/>
      <c r="C138" s="113"/>
      <c r="D138" s="113"/>
      <c r="E138" s="14"/>
    </row>
    <row r="139" spans="1:5" s="10" customFormat="1" x14ac:dyDescent="0.25">
      <c r="A139" s="72" t="s">
        <v>55</v>
      </c>
      <c r="B139" s="112">
        <v>3632</v>
      </c>
      <c r="C139" s="506" t="s">
        <v>82</v>
      </c>
      <c r="D139" s="506"/>
      <c r="E139" s="506"/>
    </row>
    <row r="140" spans="1:5" s="10" customFormat="1" ht="15" customHeight="1" x14ac:dyDescent="0.25">
      <c r="A140" s="72"/>
      <c r="B140" s="80" t="s">
        <v>57</v>
      </c>
      <c r="C140" s="81">
        <v>2111</v>
      </c>
      <c r="D140" s="507" t="s">
        <v>297</v>
      </c>
      <c r="E140" s="507"/>
    </row>
    <row r="141" spans="1:5" s="2" customFormat="1" ht="9" customHeight="1" x14ac:dyDescent="0.25">
      <c r="A141" s="84"/>
      <c r="B141" s="85"/>
      <c r="C141" s="86"/>
      <c r="D141" s="95"/>
      <c r="E141" s="24"/>
    </row>
    <row r="142" spans="1:5" s="10" customFormat="1" x14ac:dyDescent="0.25">
      <c r="A142" s="72" t="s">
        <v>55</v>
      </c>
      <c r="B142" s="112">
        <v>3633</v>
      </c>
      <c r="C142" s="506" t="s">
        <v>20</v>
      </c>
      <c r="D142" s="506"/>
      <c r="E142" s="506"/>
    </row>
    <row r="143" spans="1:5" s="10" customFormat="1" ht="27.95" customHeight="1" x14ac:dyDescent="0.25">
      <c r="A143" s="72"/>
      <c r="B143" s="80" t="s">
        <v>57</v>
      </c>
      <c r="C143" s="81">
        <v>2133</v>
      </c>
      <c r="D143" s="507" t="s">
        <v>234</v>
      </c>
      <c r="E143" s="507"/>
    </row>
    <row r="144" spans="1:5" s="10" customFormat="1" ht="27.95" customHeight="1" x14ac:dyDescent="0.25">
      <c r="A144" s="72"/>
      <c r="B144" s="82" t="s">
        <v>58</v>
      </c>
      <c r="C144" s="83">
        <v>2324</v>
      </c>
      <c r="D144" s="515" t="s">
        <v>273</v>
      </c>
      <c r="E144" s="515"/>
    </row>
    <row r="145" spans="1:5" s="2" customFormat="1" ht="9" customHeight="1" x14ac:dyDescent="0.25">
      <c r="A145" s="84"/>
      <c r="B145" s="85"/>
      <c r="C145" s="86"/>
      <c r="D145" s="117"/>
      <c r="E145" s="117"/>
    </row>
    <row r="146" spans="1:5" s="10" customFormat="1" x14ac:dyDescent="0.25">
      <c r="A146" s="72" t="s">
        <v>55</v>
      </c>
      <c r="B146" s="112">
        <v>3639</v>
      </c>
      <c r="C146" s="506" t="s">
        <v>83</v>
      </c>
      <c r="D146" s="506"/>
      <c r="E146" s="506"/>
    </row>
    <row r="147" spans="1:5" s="10" customFormat="1" x14ac:dyDescent="0.25">
      <c r="A147" s="72"/>
      <c r="B147" s="80" t="s">
        <v>57</v>
      </c>
      <c r="C147" s="81">
        <v>2111</v>
      </c>
      <c r="D147" s="507" t="s">
        <v>84</v>
      </c>
      <c r="E147" s="507"/>
    </row>
    <row r="148" spans="1:5" s="10" customFormat="1" ht="25.5" customHeight="1" x14ac:dyDescent="0.25">
      <c r="A148" s="72"/>
      <c r="B148" s="80" t="s">
        <v>57</v>
      </c>
      <c r="C148" s="81">
        <v>2119</v>
      </c>
      <c r="D148" s="507" t="s">
        <v>243</v>
      </c>
      <c r="E148" s="507"/>
    </row>
    <row r="149" spans="1:5" s="10" customFormat="1" x14ac:dyDescent="0.25">
      <c r="A149" s="72"/>
      <c r="B149" s="80" t="s">
        <v>57</v>
      </c>
      <c r="C149" s="81">
        <v>2131</v>
      </c>
      <c r="D149" s="507" t="s">
        <v>176</v>
      </c>
      <c r="E149" s="507"/>
    </row>
    <row r="150" spans="1:5" s="10" customFormat="1" ht="27.95" customHeight="1" x14ac:dyDescent="0.25">
      <c r="A150" s="72"/>
      <c r="B150" s="80" t="s">
        <v>57</v>
      </c>
      <c r="C150" s="81">
        <v>2132</v>
      </c>
      <c r="D150" s="507" t="s">
        <v>177</v>
      </c>
      <c r="E150" s="507"/>
    </row>
    <row r="151" spans="1:5" s="10" customFormat="1" x14ac:dyDescent="0.25">
      <c r="A151" s="72"/>
      <c r="B151" s="80" t="s">
        <v>57</v>
      </c>
      <c r="C151" s="81">
        <v>2133</v>
      </c>
      <c r="D151" s="507" t="s">
        <v>178</v>
      </c>
      <c r="E151" s="507"/>
    </row>
    <row r="152" spans="1:5" s="2" customFormat="1" ht="39.950000000000003" customHeight="1" x14ac:dyDescent="0.25">
      <c r="A152" s="84"/>
      <c r="B152" s="80" t="s">
        <v>57</v>
      </c>
      <c r="C152" s="81">
        <v>2324</v>
      </c>
      <c r="D152" s="507" t="s">
        <v>298</v>
      </c>
      <c r="E152" s="507"/>
    </row>
    <row r="153" spans="1:5" s="10" customFormat="1" x14ac:dyDescent="0.25">
      <c r="A153" s="72"/>
      <c r="B153" s="80" t="s">
        <v>57</v>
      </c>
      <c r="C153" s="81">
        <v>3111</v>
      </c>
      <c r="D153" s="507" t="s">
        <v>85</v>
      </c>
      <c r="E153" s="507"/>
    </row>
    <row r="154" spans="1:5" s="10" customFormat="1" x14ac:dyDescent="0.25">
      <c r="A154" s="72"/>
      <c r="B154" s="80"/>
      <c r="C154" s="81"/>
      <c r="D154" s="111"/>
      <c r="E154" s="111"/>
    </row>
    <row r="155" spans="1:5" s="10" customFormat="1" x14ac:dyDescent="0.25">
      <c r="A155" s="72"/>
      <c r="B155" s="80"/>
      <c r="C155" s="81"/>
      <c r="D155" s="111"/>
      <c r="E155" s="111"/>
    </row>
    <row r="156" spans="1:5" s="10" customFormat="1" x14ac:dyDescent="0.25">
      <c r="A156" s="72"/>
      <c r="B156" s="80"/>
      <c r="C156" s="81"/>
      <c r="D156" s="111"/>
      <c r="E156" s="111"/>
    </row>
    <row r="157" spans="1:5" s="10" customFormat="1" x14ac:dyDescent="0.25">
      <c r="A157" s="72"/>
      <c r="B157" s="80"/>
      <c r="C157" s="81"/>
      <c r="D157" s="111"/>
      <c r="E157" s="111"/>
    </row>
    <row r="158" spans="1:5" s="10" customFormat="1" x14ac:dyDescent="0.25">
      <c r="A158" s="72"/>
      <c r="B158" s="80"/>
      <c r="C158" s="81"/>
      <c r="D158" s="111"/>
      <c r="E158" s="111"/>
    </row>
    <row r="159" spans="1:5" s="10" customFormat="1" x14ac:dyDescent="0.25">
      <c r="A159" s="72"/>
      <c r="B159" s="80"/>
      <c r="C159" s="81"/>
      <c r="D159" s="111"/>
      <c r="E159" s="111"/>
    </row>
    <row r="160" spans="1:5" s="10" customFormat="1" x14ac:dyDescent="0.25">
      <c r="A160" s="72"/>
      <c r="B160" s="80"/>
      <c r="C160" s="81"/>
      <c r="D160" s="111"/>
      <c r="E160" s="111"/>
    </row>
    <row r="161" spans="1:5" s="10" customFormat="1" x14ac:dyDescent="0.25">
      <c r="A161" s="72"/>
      <c r="B161" s="80"/>
      <c r="C161" s="81"/>
      <c r="D161" s="111"/>
      <c r="E161" s="111"/>
    </row>
    <row r="162" spans="1:5" s="10" customFormat="1" x14ac:dyDescent="0.25">
      <c r="A162" s="72"/>
      <c r="B162" s="80"/>
      <c r="C162" s="81"/>
      <c r="D162" s="111"/>
      <c r="E162" s="111"/>
    </row>
    <row r="163" spans="1:5" s="10" customFormat="1" x14ac:dyDescent="0.25">
      <c r="A163" s="72"/>
      <c r="B163" s="80"/>
      <c r="C163" s="81"/>
      <c r="D163" s="111"/>
      <c r="E163" s="111"/>
    </row>
    <row r="164" spans="1:5" s="10" customFormat="1" x14ac:dyDescent="0.25">
      <c r="A164" s="72"/>
      <c r="B164" s="80"/>
      <c r="C164" s="81"/>
      <c r="D164" s="111"/>
      <c r="E164" s="111"/>
    </row>
    <row r="165" spans="1:5" s="10" customFormat="1" x14ac:dyDescent="0.25">
      <c r="A165" s="72"/>
      <c r="B165" s="80"/>
      <c r="C165" s="81"/>
      <c r="D165" s="111"/>
      <c r="E165" s="111"/>
    </row>
    <row r="166" spans="1:5" s="10" customFormat="1" x14ac:dyDescent="0.25">
      <c r="A166" s="72"/>
      <c r="B166" s="80"/>
      <c r="C166" s="81"/>
      <c r="D166" s="111"/>
      <c r="E166" s="111"/>
    </row>
    <row r="167" spans="1:5" ht="12.95" customHeight="1" x14ac:dyDescent="0.25">
      <c r="A167" s="102"/>
      <c r="B167" s="103"/>
      <c r="C167" s="104"/>
      <c r="D167" s="104"/>
      <c r="E167" s="105"/>
    </row>
    <row r="168" spans="1:5" s="1" customFormat="1" ht="20.25" x14ac:dyDescent="0.25">
      <c r="A168" s="70" t="s">
        <v>50</v>
      </c>
      <c r="B168" s="71"/>
      <c r="C168" s="71"/>
      <c r="D168" s="71"/>
      <c r="E168" s="14"/>
    </row>
    <row r="169" spans="1:5" s="1" customFormat="1" ht="15" customHeight="1" x14ac:dyDescent="0.25">
      <c r="A169" s="70"/>
      <c r="B169" s="71"/>
      <c r="C169" s="71"/>
      <c r="D169" s="71"/>
      <c r="E169" s="14"/>
    </row>
    <row r="170" spans="1:5" s="10" customFormat="1" ht="15.75" x14ac:dyDescent="0.25">
      <c r="A170" s="26" t="s">
        <v>86</v>
      </c>
      <c r="B170" s="73"/>
      <c r="C170" s="113"/>
      <c r="D170" s="113"/>
      <c r="E170" s="14"/>
    </row>
    <row r="171" spans="1:5" s="10" customFormat="1" x14ac:dyDescent="0.25">
      <c r="A171" s="72" t="s">
        <v>55</v>
      </c>
      <c r="B171" s="112">
        <v>3721</v>
      </c>
      <c r="C171" s="506" t="s">
        <v>179</v>
      </c>
      <c r="D171" s="506"/>
      <c r="E171" s="506"/>
    </row>
    <row r="172" spans="1:5" s="10" customFormat="1" x14ac:dyDescent="0.25">
      <c r="A172" s="72"/>
      <c r="B172" s="80" t="s">
        <v>57</v>
      </c>
      <c r="C172" s="81">
        <v>2111</v>
      </c>
      <c r="D172" s="507" t="s">
        <v>180</v>
      </c>
      <c r="E172" s="507"/>
    </row>
    <row r="173" spans="1:5" s="2" customFormat="1" ht="6.95" customHeight="1" x14ac:dyDescent="0.25">
      <c r="A173" s="77"/>
      <c r="B173" s="78"/>
      <c r="C173" s="24"/>
      <c r="D173" s="24"/>
      <c r="E173" s="18"/>
    </row>
    <row r="174" spans="1:5" s="10" customFormat="1" x14ac:dyDescent="0.25">
      <c r="A174" s="72" t="s">
        <v>55</v>
      </c>
      <c r="B174" s="112">
        <v>3722</v>
      </c>
      <c r="C174" s="506" t="s">
        <v>87</v>
      </c>
      <c r="D174" s="506"/>
      <c r="E174" s="506"/>
    </row>
    <row r="175" spans="1:5" s="10" customFormat="1" x14ac:dyDescent="0.25">
      <c r="A175" s="72"/>
      <c r="B175" s="80" t="s">
        <v>57</v>
      </c>
      <c r="C175" s="81">
        <v>2111</v>
      </c>
      <c r="D175" s="507" t="s">
        <v>241</v>
      </c>
      <c r="E175" s="507"/>
    </row>
    <row r="176" spans="1:5" s="10" customFormat="1" x14ac:dyDescent="0.25">
      <c r="A176" s="72"/>
      <c r="B176" s="80" t="s">
        <v>57</v>
      </c>
      <c r="C176" s="81">
        <v>2112</v>
      </c>
      <c r="D176" s="507" t="s">
        <v>88</v>
      </c>
      <c r="E176" s="507"/>
    </row>
    <row r="177" spans="1:5" s="10" customFormat="1" ht="27.95" customHeight="1" x14ac:dyDescent="0.25">
      <c r="A177" s="84"/>
      <c r="B177" s="82" t="s">
        <v>58</v>
      </c>
      <c r="C177" s="83">
        <v>2212</v>
      </c>
      <c r="D177" s="509" t="s">
        <v>242</v>
      </c>
      <c r="E177" s="509"/>
    </row>
    <row r="178" spans="1:5" s="2" customFormat="1" ht="6.95" customHeight="1" x14ac:dyDescent="0.25">
      <c r="A178" s="84"/>
      <c r="B178" s="85"/>
      <c r="C178" s="86"/>
      <c r="D178" s="117"/>
      <c r="E178" s="117"/>
    </row>
    <row r="179" spans="1:5" s="10" customFormat="1" x14ac:dyDescent="0.25">
      <c r="A179" s="72" t="s">
        <v>55</v>
      </c>
      <c r="B179" s="112">
        <v>3724</v>
      </c>
      <c r="C179" s="506" t="s">
        <v>24</v>
      </c>
      <c r="D179" s="506"/>
      <c r="E179" s="506"/>
    </row>
    <row r="180" spans="1:5" s="10" customFormat="1" x14ac:dyDescent="0.25">
      <c r="A180" s="72"/>
      <c r="B180" s="80" t="s">
        <v>57</v>
      </c>
      <c r="C180" s="81">
        <v>2111</v>
      </c>
      <c r="D180" s="507" t="s">
        <v>89</v>
      </c>
      <c r="E180" s="507"/>
    </row>
    <row r="181" spans="1:5" s="10" customFormat="1" ht="27.95" customHeight="1" x14ac:dyDescent="0.25">
      <c r="A181" s="72"/>
      <c r="B181" s="80" t="s">
        <v>57</v>
      </c>
      <c r="C181" s="81">
        <v>2324</v>
      </c>
      <c r="D181" s="507" t="s">
        <v>90</v>
      </c>
      <c r="E181" s="507"/>
    </row>
    <row r="182" spans="1:5" s="2" customFormat="1" ht="6.95" customHeight="1" x14ac:dyDescent="0.25">
      <c r="A182" s="84"/>
      <c r="B182" s="23"/>
      <c r="C182" s="86"/>
      <c r="D182" s="86"/>
      <c r="E182" s="23"/>
    </row>
    <row r="183" spans="1:5" s="10" customFormat="1" x14ac:dyDescent="0.25">
      <c r="A183" s="72" t="s">
        <v>55</v>
      </c>
      <c r="B183" s="112">
        <v>3725</v>
      </c>
      <c r="C183" s="506" t="s">
        <v>25</v>
      </c>
      <c r="D183" s="506"/>
      <c r="E183" s="506"/>
    </row>
    <row r="184" spans="1:5" s="10" customFormat="1" x14ac:dyDescent="0.25">
      <c r="A184" s="72"/>
      <c r="B184" s="80" t="s">
        <v>57</v>
      </c>
      <c r="C184" s="81">
        <v>2111</v>
      </c>
      <c r="D184" s="507" t="s">
        <v>240</v>
      </c>
      <c r="E184" s="507"/>
    </row>
    <row r="185" spans="1:5" s="2" customFormat="1" ht="6.95" customHeight="1" x14ac:dyDescent="0.25">
      <c r="A185" s="84"/>
      <c r="B185" s="85"/>
      <c r="C185" s="86"/>
      <c r="D185" s="117"/>
      <c r="E185" s="117"/>
    </row>
    <row r="186" spans="1:5" s="10" customFormat="1" x14ac:dyDescent="0.25">
      <c r="A186" s="72" t="s">
        <v>55</v>
      </c>
      <c r="B186" s="112">
        <v>3729</v>
      </c>
      <c r="C186" s="506" t="s">
        <v>26</v>
      </c>
      <c r="D186" s="506"/>
      <c r="E186" s="506"/>
    </row>
    <row r="187" spans="1:5" s="10" customFormat="1" x14ac:dyDescent="0.25">
      <c r="A187" s="72"/>
      <c r="B187" s="80" t="s">
        <v>57</v>
      </c>
      <c r="C187" s="81">
        <v>2111</v>
      </c>
      <c r="D187" s="507" t="s">
        <v>91</v>
      </c>
      <c r="E187" s="507"/>
    </row>
    <row r="188" spans="1:5" s="2" customFormat="1" ht="11.1" customHeight="1" x14ac:dyDescent="0.25">
      <c r="A188" s="84"/>
      <c r="B188" s="85"/>
      <c r="C188" s="86"/>
      <c r="D188" s="117"/>
      <c r="E188" s="117"/>
    </row>
    <row r="189" spans="1:5" s="2" customFormat="1" ht="11.1" customHeight="1" x14ac:dyDescent="0.25">
      <c r="A189" s="84"/>
      <c r="B189" s="85"/>
      <c r="C189" s="86"/>
      <c r="D189" s="117"/>
      <c r="E189" s="117"/>
    </row>
    <row r="190" spans="1:5" s="9" customFormat="1" ht="15.75" x14ac:dyDescent="0.25">
      <c r="A190" s="5" t="s">
        <v>102</v>
      </c>
      <c r="B190" s="6"/>
      <c r="C190" s="7"/>
      <c r="D190" s="7"/>
    </row>
    <row r="191" spans="1:5" s="9" customFormat="1" ht="15" customHeight="1" x14ac:dyDescent="0.25">
      <c r="A191" s="8" t="s">
        <v>55</v>
      </c>
      <c r="B191" s="12" t="s">
        <v>27</v>
      </c>
      <c r="C191" s="518" t="s">
        <v>106</v>
      </c>
      <c r="D191" s="518"/>
      <c r="E191" s="518"/>
    </row>
    <row r="192" spans="1:5" s="10" customFormat="1" ht="27.95" customHeight="1" x14ac:dyDescent="0.25">
      <c r="A192" s="72"/>
      <c r="B192" s="82" t="s">
        <v>58</v>
      </c>
      <c r="C192" s="83">
        <v>2324</v>
      </c>
      <c r="D192" s="515" t="s">
        <v>239</v>
      </c>
      <c r="E192" s="515"/>
    </row>
    <row r="193" spans="1:5" s="2" customFormat="1" ht="9" customHeight="1" x14ac:dyDescent="0.25">
      <c r="A193" s="84"/>
      <c r="B193" s="85"/>
      <c r="C193" s="86"/>
      <c r="D193" s="117"/>
      <c r="E193" s="117"/>
    </row>
    <row r="194" spans="1:5" s="2" customFormat="1" ht="9" customHeight="1" x14ac:dyDescent="0.25">
      <c r="A194" s="84"/>
      <c r="B194" s="85"/>
      <c r="C194" s="86"/>
      <c r="D194" s="117"/>
      <c r="E194" s="117"/>
    </row>
    <row r="195" spans="1:5" s="10" customFormat="1" ht="15.75" x14ac:dyDescent="0.25">
      <c r="A195" s="26" t="s">
        <v>92</v>
      </c>
      <c r="B195" s="73"/>
      <c r="C195" s="113"/>
      <c r="D195" s="113"/>
      <c r="E195" s="14"/>
    </row>
    <row r="196" spans="1:5" s="10" customFormat="1" x14ac:dyDescent="0.25">
      <c r="A196" s="72" t="s">
        <v>55</v>
      </c>
      <c r="B196" s="79" t="s">
        <v>29</v>
      </c>
      <c r="C196" s="506" t="s">
        <v>93</v>
      </c>
      <c r="D196" s="506"/>
      <c r="E196" s="506"/>
    </row>
    <row r="197" spans="1:5" s="10" customFormat="1" ht="39.950000000000003" customHeight="1" x14ac:dyDescent="0.25">
      <c r="A197" s="84"/>
      <c r="B197" s="80" t="s">
        <v>57</v>
      </c>
      <c r="C197" s="81">
        <v>2322</v>
      </c>
      <c r="D197" s="519" t="s">
        <v>238</v>
      </c>
      <c r="E197" s="519"/>
    </row>
    <row r="198" spans="1:5" s="2" customFormat="1" ht="9.9499999999999993" customHeight="1" x14ac:dyDescent="0.25">
      <c r="A198" s="84"/>
      <c r="B198" s="85"/>
      <c r="C198" s="86"/>
      <c r="D198" s="25"/>
      <c r="E198" s="25"/>
    </row>
    <row r="199" spans="1:5" s="2" customFormat="1" ht="9.9499999999999993" customHeight="1" x14ac:dyDescent="0.25">
      <c r="A199" s="84"/>
      <c r="B199" s="85"/>
      <c r="C199" s="86"/>
      <c r="D199" s="95"/>
      <c r="E199" s="24"/>
    </row>
    <row r="200" spans="1:5" s="10" customFormat="1" ht="15.75" x14ac:dyDescent="0.25">
      <c r="A200" s="26" t="s">
        <v>94</v>
      </c>
      <c r="B200" s="73"/>
      <c r="C200" s="113"/>
      <c r="D200" s="113"/>
      <c r="E200" s="14"/>
    </row>
    <row r="201" spans="1:5" s="10" customFormat="1" x14ac:dyDescent="0.25">
      <c r="A201" s="72" t="s">
        <v>55</v>
      </c>
      <c r="B201" s="112">
        <v>6171</v>
      </c>
      <c r="C201" s="506" t="s">
        <v>95</v>
      </c>
      <c r="D201" s="506"/>
      <c r="E201" s="506"/>
    </row>
    <row r="202" spans="1:5" s="10" customFormat="1" ht="27.95" customHeight="1" x14ac:dyDescent="0.25">
      <c r="A202" s="72"/>
      <c r="B202" s="80" t="s">
        <v>57</v>
      </c>
      <c r="C202" s="81">
        <v>2111</v>
      </c>
      <c r="D202" s="507" t="s">
        <v>181</v>
      </c>
      <c r="E202" s="507"/>
    </row>
    <row r="203" spans="1:5" s="10" customFormat="1" ht="15" customHeight="1" x14ac:dyDescent="0.25">
      <c r="A203" s="72"/>
      <c r="B203" s="80" t="s">
        <v>57</v>
      </c>
      <c r="C203" s="81">
        <v>2324</v>
      </c>
      <c r="D203" s="507" t="s">
        <v>299</v>
      </c>
      <c r="E203" s="507"/>
    </row>
    <row r="204" spans="1:5" s="10" customFormat="1" ht="9.9499999999999993" customHeight="1" x14ac:dyDescent="0.25">
      <c r="A204" s="72"/>
      <c r="B204" s="80"/>
      <c r="C204" s="81"/>
      <c r="D204" s="111"/>
      <c r="E204" s="111"/>
    </row>
    <row r="205" spans="1:5" s="10" customFormat="1" ht="9.9499999999999993" customHeight="1" x14ac:dyDescent="0.25">
      <c r="A205" s="72"/>
      <c r="B205" s="80"/>
      <c r="C205" s="81"/>
      <c r="D205" s="111"/>
      <c r="E205" s="111"/>
    </row>
    <row r="206" spans="1:5" s="10" customFormat="1" ht="9.9499999999999993" customHeight="1" x14ac:dyDescent="0.25">
      <c r="A206" s="72"/>
      <c r="B206" s="80"/>
      <c r="C206" s="81"/>
      <c r="D206" s="258"/>
      <c r="E206" s="258"/>
    </row>
    <row r="207" spans="1:5" s="10" customFormat="1" ht="9.9499999999999993" customHeight="1" x14ac:dyDescent="0.25">
      <c r="A207" s="72"/>
      <c r="B207" s="80"/>
      <c r="C207" s="81"/>
      <c r="D207" s="258"/>
      <c r="E207" s="258"/>
    </row>
    <row r="208" spans="1:5" s="10" customFormat="1" ht="9.9499999999999993" customHeight="1" x14ac:dyDescent="0.25">
      <c r="A208" s="72"/>
      <c r="B208" s="80"/>
      <c r="C208" s="81"/>
      <c r="D208" s="258"/>
      <c r="E208" s="258"/>
    </row>
    <row r="209" spans="1:5" s="10" customFormat="1" ht="9.9499999999999993" customHeight="1" x14ac:dyDescent="0.25">
      <c r="A209" s="72"/>
      <c r="B209" s="80"/>
      <c r="C209" s="81"/>
      <c r="D209" s="258"/>
      <c r="E209" s="258"/>
    </row>
    <row r="210" spans="1:5" s="10" customFormat="1" ht="9.9499999999999993" customHeight="1" x14ac:dyDescent="0.25">
      <c r="A210" s="72"/>
      <c r="B210" s="80"/>
      <c r="C210" s="81"/>
      <c r="D210" s="258"/>
      <c r="E210" s="258"/>
    </row>
    <row r="211" spans="1:5" s="10" customFormat="1" ht="9.9499999999999993" customHeight="1" x14ac:dyDescent="0.25">
      <c r="A211" s="72"/>
      <c r="B211" s="80"/>
      <c r="C211" s="81"/>
      <c r="D211" s="258"/>
      <c r="E211" s="258"/>
    </row>
    <row r="212" spans="1:5" s="10" customFormat="1" ht="9.9499999999999993" customHeight="1" x14ac:dyDescent="0.25">
      <c r="A212" s="72"/>
      <c r="B212" s="80"/>
      <c r="C212" s="81"/>
      <c r="D212" s="258"/>
      <c r="E212" s="258"/>
    </row>
    <row r="213" spans="1:5" s="10" customFormat="1" ht="9.9499999999999993" customHeight="1" x14ac:dyDescent="0.25">
      <c r="A213" s="72"/>
      <c r="B213" s="80"/>
      <c r="C213" s="81"/>
      <c r="D213" s="258"/>
      <c r="E213" s="258"/>
    </row>
    <row r="214" spans="1:5" s="10" customFormat="1" ht="9.9499999999999993" customHeight="1" x14ac:dyDescent="0.25">
      <c r="A214" s="72"/>
      <c r="B214" s="80"/>
      <c r="C214" s="81"/>
      <c r="D214" s="258"/>
      <c r="E214" s="258"/>
    </row>
    <row r="215" spans="1:5" s="10" customFormat="1" ht="9.9499999999999993" customHeight="1" x14ac:dyDescent="0.25">
      <c r="A215" s="72"/>
      <c r="B215" s="80"/>
      <c r="C215" s="81"/>
      <c r="D215" s="258"/>
      <c r="E215" s="258"/>
    </row>
    <row r="216" spans="1:5" s="10" customFormat="1" ht="9.9499999999999993" customHeight="1" x14ac:dyDescent="0.25">
      <c r="A216" s="72"/>
      <c r="B216" s="80"/>
      <c r="C216" s="81"/>
      <c r="D216" s="258"/>
      <c r="E216" s="258"/>
    </row>
    <row r="217" spans="1:5" s="10" customFormat="1" ht="9.9499999999999993" customHeight="1" x14ac:dyDescent="0.25">
      <c r="A217" s="72"/>
      <c r="B217" s="80"/>
      <c r="C217" s="81"/>
      <c r="D217" s="258"/>
      <c r="E217" s="258"/>
    </row>
    <row r="218" spans="1:5" s="10" customFormat="1" ht="9.9499999999999993" customHeight="1" x14ac:dyDescent="0.25">
      <c r="A218" s="72"/>
      <c r="B218" s="80"/>
      <c r="C218" s="81"/>
      <c r="D218" s="258"/>
      <c r="E218" s="258"/>
    </row>
    <row r="219" spans="1:5" ht="12.95" customHeight="1" x14ac:dyDescent="0.25">
      <c r="A219" s="102"/>
      <c r="B219" s="103"/>
      <c r="C219" s="104"/>
      <c r="D219" s="104"/>
      <c r="E219" s="105"/>
    </row>
    <row r="220" spans="1:5" ht="12.95" customHeight="1" x14ac:dyDescent="0.25">
      <c r="A220" s="102"/>
      <c r="B220" s="103"/>
      <c r="C220" s="104"/>
      <c r="D220" s="104"/>
      <c r="E220" s="105"/>
    </row>
    <row r="221" spans="1:5" s="1" customFormat="1" ht="20.25" x14ac:dyDescent="0.25">
      <c r="A221" s="70" t="s">
        <v>50</v>
      </c>
      <c r="B221" s="71"/>
      <c r="C221" s="71"/>
      <c r="D221" s="71"/>
      <c r="E221" s="14"/>
    </row>
    <row r="222" spans="1:5" s="1" customFormat="1" ht="15" customHeight="1" x14ac:dyDescent="0.25">
      <c r="A222" s="70"/>
      <c r="B222" s="71"/>
      <c r="C222" s="71"/>
      <c r="D222" s="71"/>
      <c r="E222" s="14"/>
    </row>
    <row r="223" spans="1:5" s="13" customFormat="1" ht="15.75" x14ac:dyDescent="0.25">
      <c r="A223" s="26" t="s">
        <v>96</v>
      </c>
      <c r="B223" s="75"/>
      <c r="C223" s="96"/>
      <c r="D223" s="96"/>
      <c r="E223" s="26"/>
    </row>
    <row r="224" spans="1:5" s="13" customFormat="1" x14ac:dyDescent="0.25">
      <c r="A224" s="72" t="s">
        <v>55</v>
      </c>
      <c r="B224" s="112">
        <v>6310</v>
      </c>
      <c r="C224" s="506" t="s">
        <v>32</v>
      </c>
      <c r="D224" s="506"/>
      <c r="E224" s="506"/>
    </row>
    <row r="225" spans="1:7" s="10" customFormat="1" x14ac:dyDescent="0.25">
      <c r="A225" s="72"/>
      <c r="B225" s="80" t="s">
        <v>57</v>
      </c>
      <c r="C225" s="81">
        <v>2141</v>
      </c>
      <c r="D225" s="508" t="s">
        <v>182</v>
      </c>
      <c r="E225" s="508"/>
    </row>
    <row r="226" spans="1:7" s="10" customFormat="1" ht="15" customHeight="1" x14ac:dyDescent="0.25">
      <c r="A226" s="72"/>
      <c r="B226" s="80" t="s">
        <v>57</v>
      </c>
      <c r="C226" s="81">
        <v>2141</v>
      </c>
      <c r="D226" s="507" t="s">
        <v>183</v>
      </c>
      <c r="E226" s="507"/>
    </row>
    <row r="227" spans="1:7" s="2" customFormat="1" ht="9" customHeight="1" x14ac:dyDescent="0.25">
      <c r="A227" s="84"/>
      <c r="B227" s="85"/>
      <c r="C227" s="86"/>
      <c r="D227" s="117"/>
      <c r="E227" s="117"/>
    </row>
    <row r="228" spans="1:7" s="10" customFormat="1" x14ac:dyDescent="0.25">
      <c r="A228" s="72" t="s">
        <v>55</v>
      </c>
      <c r="B228" s="112">
        <v>6330</v>
      </c>
      <c r="C228" s="506" t="s">
        <v>185</v>
      </c>
      <c r="D228" s="506"/>
      <c r="E228" s="506"/>
    </row>
    <row r="229" spans="1:7" s="10" customFormat="1" ht="27.95" customHeight="1" x14ac:dyDescent="0.25">
      <c r="A229" s="84"/>
      <c r="B229" s="80" t="s">
        <v>57</v>
      </c>
      <c r="C229" s="81">
        <v>4134</v>
      </c>
      <c r="D229" s="507" t="s">
        <v>270</v>
      </c>
      <c r="E229" s="507"/>
    </row>
    <row r="230" spans="1:7" s="2" customFormat="1" ht="27.95" customHeight="1" x14ac:dyDescent="0.25">
      <c r="A230" s="84"/>
      <c r="B230" s="80" t="s">
        <v>57</v>
      </c>
      <c r="C230" s="81">
        <v>4134</v>
      </c>
      <c r="D230" s="507" t="s">
        <v>103</v>
      </c>
      <c r="E230" s="507"/>
      <c r="F230" s="10"/>
      <c r="G230" s="10"/>
    </row>
    <row r="231" spans="1:7" s="2" customFormat="1" ht="9.9499999999999993" customHeight="1" x14ac:dyDescent="0.25">
      <c r="A231" s="84"/>
      <c r="B231" s="80"/>
      <c r="C231" s="81"/>
      <c r="D231" s="258"/>
      <c r="E231" s="258"/>
      <c r="F231" s="10"/>
      <c r="G231" s="10"/>
    </row>
    <row r="232" spans="1:7" s="2" customFormat="1" ht="9.9499999999999993" customHeight="1" x14ac:dyDescent="0.25">
      <c r="A232" s="84"/>
      <c r="B232" s="80"/>
      <c r="C232" s="81"/>
      <c r="D232" s="258"/>
      <c r="E232" s="258"/>
      <c r="F232" s="10"/>
      <c r="G232" s="10"/>
    </row>
    <row r="233" spans="1:7" s="13" customFormat="1" ht="15.75" x14ac:dyDescent="0.25">
      <c r="A233" s="26" t="s">
        <v>97</v>
      </c>
      <c r="B233" s="75"/>
      <c r="C233" s="96"/>
      <c r="D233" s="96"/>
      <c r="E233" s="26"/>
    </row>
    <row r="234" spans="1:7" s="13" customFormat="1" x14ac:dyDescent="0.25">
      <c r="A234" s="72" t="s">
        <v>55</v>
      </c>
      <c r="B234" s="259">
        <v>6409</v>
      </c>
      <c r="C234" s="506" t="s">
        <v>35</v>
      </c>
      <c r="D234" s="506"/>
      <c r="E234" s="506"/>
    </row>
    <row r="235" spans="1:7" s="9" customFormat="1" ht="15" customHeight="1" x14ac:dyDescent="0.25">
      <c r="A235" s="84"/>
      <c r="B235" s="80" t="s">
        <v>57</v>
      </c>
      <c r="C235" s="81">
        <v>2329</v>
      </c>
      <c r="D235" s="507" t="s">
        <v>300</v>
      </c>
      <c r="E235" s="507"/>
    </row>
    <row r="236" spans="1:7" s="2" customFormat="1" x14ac:dyDescent="0.25">
      <c r="A236" s="84"/>
      <c r="B236" s="23"/>
      <c r="C236" s="86"/>
      <c r="D236" s="86"/>
      <c r="E236" s="23"/>
    </row>
    <row r="237" spans="1:7" s="2" customFormat="1" x14ac:dyDescent="0.25">
      <c r="A237" s="84"/>
      <c r="B237" s="23"/>
      <c r="C237" s="86"/>
      <c r="D237" s="86"/>
      <c r="E237" s="23"/>
    </row>
    <row r="238" spans="1:7" s="10" customFormat="1" ht="18.75" x14ac:dyDescent="0.25">
      <c r="A238" s="71" t="s">
        <v>98</v>
      </c>
      <c r="B238" s="14"/>
      <c r="C238" s="14"/>
      <c r="D238" s="14"/>
      <c r="E238" s="14"/>
    </row>
    <row r="239" spans="1:7" s="10" customFormat="1" x14ac:dyDescent="0.25">
      <c r="A239" s="72"/>
      <c r="B239" s="80" t="s">
        <v>57</v>
      </c>
      <c r="C239" s="72">
        <v>8115</v>
      </c>
      <c r="D239" s="517" t="s">
        <v>99</v>
      </c>
      <c r="E239" s="517"/>
    </row>
    <row r="240" spans="1:7" s="10" customFormat="1" x14ac:dyDescent="0.25">
      <c r="A240" s="72"/>
      <c r="B240" s="80" t="s">
        <v>57</v>
      </c>
      <c r="C240" s="72">
        <v>8123</v>
      </c>
      <c r="D240" s="517" t="s">
        <v>187</v>
      </c>
      <c r="E240" s="517"/>
    </row>
    <row r="241" spans="1:5" s="109" customFormat="1" ht="15" customHeight="1" x14ac:dyDescent="0.25">
      <c r="A241" s="116"/>
      <c r="B241" s="107"/>
      <c r="C241" s="108"/>
      <c r="D241" s="519" t="s">
        <v>192</v>
      </c>
      <c r="E241" s="519"/>
    </row>
    <row r="242" spans="1:5" s="109" customFormat="1" ht="15" customHeight="1" x14ac:dyDescent="0.25">
      <c r="A242" s="116"/>
      <c r="B242" s="107"/>
      <c r="C242" s="108"/>
      <c r="D242" s="521" t="s">
        <v>237</v>
      </c>
      <c r="E242" s="521"/>
    </row>
    <row r="243" spans="1:5" s="109" customFormat="1" x14ac:dyDescent="0.25">
      <c r="A243" s="116"/>
      <c r="B243" s="107"/>
      <c r="C243" s="108"/>
      <c r="D243" s="519" t="s">
        <v>188</v>
      </c>
      <c r="E243" s="519"/>
    </row>
    <row r="244" spans="1:5" s="109" customFormat="1" x14ac:dyDescent="0.25">
      <c r="A244" s="116"/>
      <c r="B244" s="107"/>
      <c r="C244" s="108"/>
      <c r="D244" s="519" t="s">
        <v>189</v>
      </c>
      <c r="E244" s="519"/>
    </row>
    <row r="245" spans="1:5" s="109" customFormat="1" x14ac:dyDescent="0.25">
      <c r="A245" s="116"/>
      <c r="B245" s="107"/>
      <c r="C245" s="108"/>
      <c r="D245" s="519" t="s">
        <v>190</v>
      </c>
      <c r="E245" s="519"/>
    </row>
    <row r="246" spans="1:5" s="109" customFormat="1" x14ac:dyDescent="0.25">
      <c r="A246" s="116"/>
      <c r="B246" s="107"/>
      <c r="C246" s="108"/>
      <c r="D246" s="519" t="s">
        <v>191</v>
      </c>
      <c r="E246" s="519"/>
    </row>
    <row r="247" spans="1:5" s="109" customFormat="1" x14ac:dyDescent="0.25">
      <c r="A247" s="261"/>
      <c r="B247" s="107"/>
      <c r="C247" s="108"/>
      <c r="D247" s="262"/>
      <c r="E247" s="262"/>
    </row>
    <row r="248" spans="1:5" s="2" customFormat="1" ht="25.5" customHeight="1" x14ac:dyDescent="0.25">
      <c r="A248" s="84"/>
      <c r="B248" s="88"/>
      <c r="C248" s="97"/>
      <c r="D248" s="520"/>
      <c r="E248" s="520"/>
    </row>
    <row r="249" spans="1:5" s="1" customFormat="1" ht="20.25" x14ac:dyDescent="0.25">
      <c r="A249" s="70" t="s">
        <v>303</v>
      </c>
      <c r="B249" s="71"/>
      <c r="C249" s="71"/>
      <c r="D249" s="71"/>
      <c r="E249" s="14"/>
    </row>
    <row r="250" spans="1:5" s="10" customFormat="1" ht="25.5" customHeight="1" x14ac:dyDescent="0.25">
      <c r="A250" s="517" t="s">
        <v>302</v>
      </c>
      <c r="B250" s="517"/>
      <c r="C250" s="517"/>
      <c r="D250" s="517"/>
      <c r="E250" s="517"/>
    </row>
    <row r="251" spans="1:5" s="10" customFormat="1" x14ac:dyDescent="0.25">
      <c r="A251" s="98" t="s">
        <v>100</v>
      </c>
      <c r="B251" s="98"/>
      <c r="C251" s="98"/>
      <c r="D251" s="98"/>
      <c r="E251" s="27"/>
    </row>
  </sheetData>
  <mergeCells count="126">
    <mergeCell ref="D248:E248"/>
    <mergeCell ref="A250:E250"/>
    <mergeCell ref="D81:E81"/>
    <mergeCell ref="D106:E106"/>
    <mergeCell ref="C110:E110"/>
    <mergeCell ref="D111:E111"/>
    <mergeCell ref="D108:E108"/>
    <mergeCell ref="D144:E144"/>
    <mergeCell ref="C191:E191"/>
    <mergeCell ref="D241:E241"/>
    <mergeCell ref="D242:E242"/>
    <mergeCell ref="D243:E243"/>
    <mergeCell ref="D244:E244"/>
    <mergeCell ref="D245:E245"/>
    <mergeCell ref="D246:E246"/>
    <mergeCell ref="D239:E239"/>
    <mergeCell ref="D240:E240"/>
    <mergeCell ref="C224:E224"/>
    <mergeCell ref="D225:E225"/>
    <mergeCell ref="D226:E226"/>
    <mergeCell ref="C228:E228"/>
    <mergeCell ref="D229:E229"/>
    <mergeCell ref="D230:E230"/>
    <mergeCell ref="C196:E196"/>
    <mergeCell ref="D197:E197"/>
    <mergeCell ref="C201:E201"/>
    <mergeCell ref="D202:E202"/>
    <mergeCell ref="D180:E180"/>
    <mergeCell ref="D181:E181"/>
    <mergeCell ref="C183:E183"/>
    <mergeCell ref="D184:E184"/>
    <mergeCell ref="C186:E186"/>
    <mergeCell ref="D187:E187"/>
    <mergeCell ref="D192:E192"/>
    <mergeCell ref="C171:E171"/>
    <mergeCell ref="D172:E172"/>
    <mergeCell ref="C174:E174"/>
    <mergeCell ref="D175:E175"/>
    <mergeCell ref="D176:E176"/>
    <mergeCell ref="C179:E179"/>
    <mergeCell ref="D148:E148"/>
    <mergeCell ref="D149:E149"/>
    <mergeCell ref="D150:E150"/>
    <mergeCell ref="D151:E151"/>
    <mergeCell ref="D152:E152"/>
    <mergeCell ref="D153:E153"/>
    <mergeCell ref="D177:E177"/>
    <mergeCell ref="C139:E139"/>
    <mergeCell ref="D140:E140"/>
    <mergeCell ref="C142:E142"/>
    <mergeCell ref="D143:E143"/>
    <mergeCell ref="C146:E146"/>
    <mergeCell ref="D147:E147"/>
    <mergeCell ref="D132:E132"/>
    <mergeCell ref="D133:E133"/>
    <mergeCell ref="D134:E134"/>
    <mergeCell ref="D135:E135"/>
    <mergeCell ref="C122:E122"/>
    <mergeCell ref="D123:E123"/>
    <mergeCell ref="D124:E124"/>
    <mergeCell ref="D125:E125"/>
    <mergeCell ref="C131:E131"/>
    <mergeCell ref="D105:E105"/>
    <mergeCell ref="C115:E115"/>
    <mergeCell ref="D116:E116"/>
    <mergeCell ref="D117:E117"/>
    <mergeCell ref="D118:E118"/>
    <mergeCell ref="D107:E107"/>
    <mergeCell ref="C99:E99"/>
    <mergeCell ref="D100:E100"/>
    <mergeCell ref="D101:E101"/>
    <mergeCell ref="D102:E102"/>
    <mergeCell ref="D103:E103"/>
    <mergeCell ref="D104:E104"/>
    <mergeCell ref="C90:E90"/>
    <mergeCell ref="D91:E91"/>
    <mergeCell ref="C95:E95"/>
    <mergeCell ref="D96:E96"/>
    <mergeCell ref="D97:E97"/>
    <mergeCell ref="D80:E80"/>
    <mergeCell ref="C87:E87"/>
    <mergeCell ref="D88:E88"/>
    <mergeCell ref="D65:E65"/>
    <mergeCell ref="D66:E66"/>
    <mergeCell ref="D67:E67"/>
    <mergeCell ref="D68:E68"/>
    <mergeCell ref="C72:E72"/>
    <mergeCell ref="D73:E73"/>
    <mergeCell ref="A4:B4"/>
    <mergeCell ref="C4:D4"/>
    <mergeCell ref="A15:E18"/>
    <mergeCell ref="C19:E19"/>
    <mergeCell ref="D20:E20"/>
    <mergeCell ref="D21:E21"/>
    <mergeCell ref="D34:E34"/>
    <mergeCell ref="D35:E35"/>
    <mergeCell ref="D36:E36"/>
    <mergeCell ref="D29:E29"/>
    <mergeCell ref="D30:E30"/>
    <mergeCell ref="D31:E31"/>
    <mergeCell ref="D32:E32"/>
    <mergeCell ref="D33:E33"/>
    <mergeCell ref="D203:E203"/>
    <mergeCell ref="C234:E234"/>
    <mergeCell ref="D235:E235"/>
    <mergeCell ref="D22:E22"/>
    <mergeCell ref="D23:E23"/>
    <mergeCell ref="D24:E24"/>
    <mergeCell ref="D25:E25"/>
    <mergeCell ref="D26:E26"/>
    <mergeCell ref="C28:E28"/>
    <mergeCell ref="D37:E37"/>
    <mergeCell ref="D38:E38"/>
    <mergeCell ref="C59:E59"/>
    <mergeCell ref="C60:E60"/>
    <mergeCell ref="C64:E64"/>
    <mergeCell ref="A39:E41"/>
    <mergeCell ref="C43:E43"/>
    <mergeCell ref="D44:E44"/>
    <mergeCell ref="D56:E56"/>
    <mergeCell ref="D57:E57"/>
    <mergeCell ref="D55:E55"/>
    <mergeCell ref="D58:E58"/>
    <mergeCell ref="D74:E74"/>
    <mergeCell ref="D75:E75"/>
    <mergeCell ref="C79:E79"/>
  </mergeCells>
  <pageMargins left="0" right="0" top="1.1811023622047245" bottom="0.59055118110236227" header="0.39370078740157483" footer="0.59055118110236227"/>
  <pageSetup paperSize="9" fitToWidth="0" fitToHeight="0" orientation="portrait" r:id="rId1"/>
  <headerFooter>
    <oddHeader>&amp;L&amp;"-,Tučné"&amp;14MĚSTO Štíty&amp;"-,Obyčejné"
&amp;"-,Tučné"&amp;8IČO: 00303453
DIČ: CZ00303453&amp;C&amp;"-,Tučné"&amp;14 ROZPOČET - NÁVRH&amp;RRok 2023</oddHeader>
    <oddFooter>&amp;C&amp;A&amp;R&amp;P / 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9</vt:i4>
      </vt:variant>
      <vt:variant>
        <vt:lpstr>Pojmenované oblasti</vt:lpstr>
      </vt:variant>
      <vt:variant>
        <vt:i4>4</vt:i4>
      </vt:variant>
    </vt:vector>
  </HeadingPairs>
  <TitlesOfParts>
    <vt:vector size="13" baseType="lpstr">
      <vt:lpstr>Přehled o stavu rozpočtu 2023</vt:lpstr>
      <vt:lpstr>ROZPOČET SCHVÁLENÝ-PŘÍJMY 2023</vt:lpstr>
      <vt:lpstr>ROZPOČET SCHVÁLENÝ-VÝDAJE 2023</vt:lpstr>
      <vt:lpstr>Komentář - rozpočet schválený </vt:lpstr>
      <vt:lpstr>VÝDAJE 2023 - rozpis rozpočtu </vt:lpstr>
      <vt:lpstr>VÝDAJE 2023-koment. k rozpisu</vt:lpstr>
      <vt:lpstr>Komentář - změna od návrhu </vt:lpstr>
      <vt:lpstr>PŘÍJMY 2023 - NÁVRH</vt:lpstr>
      <vt:lpstr>Komentář k návrhu rozpočtu 2023</vt:lpstr>
      <vt:lpstr>'Přehled o stavu rozpočtu 2023'!Názvy_tisku</vt:lpstr>
      <vt:lpstr>'PŘÍJMY 2023 - NÁVRH'!Názvy_tisku</vt:lpstr>
      <vt:lpstr>'ROZPOČET SCHVÁLENÝ-PŘÍJMY 2023'!Názvy_tisku</vt:lpstr>
      <vt:lpstr>'VÝDAJE 2023 - rozpis rozpočtu '!Názvy_tisku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Pavlína Minářová</dc:creator>
  <cp:lastModifiedBy>intel</cp:lastModifiedBy>
  <cp:lastPrinted>2023-04-17T11:04:31Z</cp:lastPrinted>
  <dcterms:created xsi:type="dcterms:W3CDTF">2021-02-27T14:36:32Z</dcterms:created>
  <dcterms:modified xsi:type="dcterms:W3CDTF">2024-01-11T06:50:51Z</dcterms:modified>
</cp:coreProperties>
</file>